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NABAVA IN JAVNA NAROCILA\JavnaNarocila\Odprti 2018\JN-20-2018-NMV-Nadgradnja strežniške opreme\"/>
    </mc:Choice>
  </mc:AlternateContent>
  <xr:revisionPtr revIDLastSave="0" documentId="8_{E91166D8-9862-424E-A8A4-20E375D7206F}" xr6:coauthVersionLast="31" xr6:coauthVersionMax="31" xr10:uidLastSave="{00000000-0000-0000-0000-000000000000}"/>
  <workbookProtection workbookPassword="D9D6" lockStructure="1"/>
  <bookViews>
    <workbookView xWindow="120" yWindow="210" windowWidth="24240" windowHeight="12015" xr2:uid="{00000000-000D-0000-FFFF-FFFF00000000}"/>
  </bookViews>
  <sheets>
    <sheet name="Ponudbeni predračun (OBR-6b)" sheetId="1" r:id="rId1"/>
  </sheets>
  <definedNames>
    <definedName name="_xlnm.Print_Area" localSheetId="0">'Ponudbeni predračun (OBR-6b)'!$A$1:$H$40</definedName>
    <definedName name="Z_8BF83AAC_87BF_44D1_9EE3_FF9183BECAC2_.wvu.PrintArea" localSheetId="0" hidden="1">'Ponudbeni predračun (OBR-6b)'!$A$1:$H$40</definedName>
    <definedName name="Z_9A7002DF_3E0C_44C8_962A_3785A2E8A5A7_.wvu.PrintArea" localSheetId="0" hidden="1">'Ponudbeni predračun (OBR-6b)'!$A$1:$H$40</definedName>
    <definedName name="Z_EBEC7A15_105B_4084_B33A_F842D6CF16A0_.wvu.PrintArea" localSheetId="0" hidden="1">'Ponudbeni predračun (OBR-6b)'!$A$1:$H$40</definedName>
  </definedNames>
  <calcPr calcId="179017"/>
  <customWorkbookViews>
    <customWorkbookView name="Cehnar Robert – Osebni pogled" guid="{8BF83AAC-87BF-44D1-9EE3-FF9183BECAC2}" mergeInterval="0" personalView="1" maximized="1" xWindow="-8" yWindow="-8" windowWidth="1936" windowHeight="1056" activeSheetId="1"/>
    <customWorkbookView name="Vučer Simon – Osebni pogled" guid="{9A7002DF-3E0C-44C8-962A-3785A2E8A5A7}" mergeInterval="0" personalView="1" maximized="1" xWindow="-8" yWindow="-8" windowWidth="1696" windowHeight="1026" activeSheetId="1"/>
    <customWorkbookView name="Robert Škof – Osebni pogled" guid="{EBEC7A15-105B-4084-B33A-F842D6CF16A0}" mergeInterval="0" personalView="1" maximized="1" xWindow="-9" yWindow="-9" windowWidth="1698" windowHeight="1018" activeSheetId="1"/>
  </customWorkbookViews>
</workbook>
</file>

<file path=xl/calcChain.xml><?xml version="1.0" encoding="utf-8"?>
<calcChain xmlns="http://schemas.openxmlformats.org/spreadsheetml/2006/main">
  <c r="H20" i="1" l="1"/>
  <c r="H19" i="1"/>
  <c r="H18" i="1"/>
  <c r="H17" i="1"/>
  <c r="H13" i="1"/>
  <c r="H12" i="1"/>
  <c r="H11" i="1"/>
  <c r="H10" i="1"/>
  <c r="H9" i="1"/>
  <c r="H8" i="1"/>
  <c r="H7" i="1"/>
  <c r="H6" i="1"/>
  <c r="H22" i="1"/>
  <c r="H15" i="1"/>
  <c r="H14" i="1"/>
  <c r="H24" i="1"/>
  <c r="H23" i="1"/>
  <c r="H25" i="1"/>
  <c r="H27" i="1"/>
  <c r="H28" i="1" l="1"/>
  <c r="H29" i="1" l="1"/>
  <c r="H31" i="1" l="1"/>
  <c r="H30" i="1" l="1"/>
</calcChain>
</file>

<file path=xl/sharedStrings.xml><?xml version="1.0" encoding="utf-8"?>
<sst xmlns="http://schemas.openxmlformats.org/spreadsheetml/2006/main" count="84" uniqueCount="66">
  <si>
    <t>Količina</t>
  </si>
  <si>
    <t>kos</t>
  </si>
  <si>
    <t>Zap. št.</t>
  </si>
  <si>
    <t>Opis blaga</t>
  </si>
  <si>
    <t>EM</t>
  </si>
  <si>
    <t>Cena za EM brez DDV (€)</t>
  </si>
  <si>
    <t>Vrednost brez DDV (€)</t>
  </si>
  <si>
    <t>Proizvajalec</t>
  </si>
  <si>
    <t>Oznaka/tip</t>
  </si>
  <si>
    <t xml:space="preserve">          SKUPAJ BREZ DDV (€)</t>
  </si>
  <si>
    <t xml:space="preserve">          DDV (€)</t>
  </si>
  <si>
    <t xml:space="preserve">          SKUPAJ Z DDV (€)</t>
  </si>
  <si>
    <t>Kraj in datum:</t>
  </si>
  <si>
    <t>Podpis:</t>
  </si>
  <si>
    <t>Opombe:</t>
  </si>
  <si>
    <t>Vse cene na enoto morajo biti vnesene v ponudbeni predračun na dve decimalni mesti natančno, v nasprotnem primeru bo naročnik ponudnika izključil.</t>
  </si>
  <si>
    <t>Ponudnik mora v kolikor posluje z žigom ponudbeni predračun tudi žigosati.</t>
  </si>
  <si>
    <t>Storitve v oblaku ali najem opreme ne pridejo v poštev. Dopolnjuje se lastna infrastruktura v lastnem strežniškem centru.</t>
  </si>
  <si>
    <t>Vsa oprema mora biti nova - ne sme biti rabljena ali obnovljena. Vsi moduli, ki so namenjeni vgradnji, morajo biti ob dobavi vgrajeni.</t>
  </si>
  <si>
    <t>Naročilo je potrebno ponuditi v celoti.</t>
  </si>
  <si>
    <t xml:space="preserve">Strežniki -  strežniki s podvojenim hlajenjem, velikost ohišja po 2U, ki so primerni za montažo v obstoječo 19'' omaro 42U. Skupaj s strežniki mora biti vključen ves drobni material in priključni napajalni kabli, ki so potrebni za montažo in priključitev vse ponujene opreme v obstoječe okolje naročnika. Strežniki so namenjeni za vključitev v obstoječo VMware virtualizacijsko okolje. Strežniki z vsemi vgrajenimi komponentami morajo biti kompatibilni z VMware vSphere 6.5.U1, VMware vSAN 6.6, IBM Storwize V3700, Veeam Backup &amp; Replication 9.5 in Windows Server 2016 (VMware, Veeam, IBM,  Microsoft Hardware Compatibility List - HCL) . Zahtevana je sledljivost izvora opreme na spletni strani proizvajalca prek tovarniške številke ali proizvodne oznake strežnika. </t>
  </si>
  <si>
    <t>1.1.</t>
  </si>
  <si>
    <t>1.2.</t>
  </si>
  <si>
    <t>1.3.</t>
  </si>
  <si>
    <t>1.4.</t>
  </si>
  <si>
    <t>1.5.</t>
  </si>
  <si>
    <t>1.6.</t>
  </si>
  <si>
    <t>1.7.</t>
  </si>
  <si>
    <t>1.8.</t>
  </si>
  <si>
    <t>1.9.</t>
  </si>
  <si>
    <t>1.10.</t>
  </si>
  <si>
    <t>Strežnik - Podpira naj vgradnjo 32GB in 64 GB  module s skupno kapaciteto 768 GB RAM. Podpira 2 CPU. Vgrajene morajo biti razširitvene kartice (Riser Card), ki skupno omogočajo vgradno vsaj 6 PCIe 3.0 kartic. Omogočati mora vgradnjo 24 diskov velikosti 2.5-inch. Strežniki morajo biti enaki.</t>
  </si>
  <si>
    <t>CPU - Intel Xeon Gold 12C Processor Model 6126 2.6GHz/19.25 MB L3</t>
  </si>
  <si>
    <t>64 GB RAM skupne velikosti 768 GB na strežnik (12 x 64 GB moduli) - Moduli naj bodo istega proizvajalca kot je strežnik (vsi moduli morajo biti enaki) (kot na primer: 64GB TruDDR4 2666 MHz (4Rx4 1.2V) LRDIMM)</t>
  </si>
  <si>
    <t>HDD - SSD disk namenjeni strežnikom kapacitete vsaj 240 GB, velikosti 2.5-inch SATA SSD, podpora za hitro menjavo - Hot Swap.</t>
  </si>
  <si>
    <t>HDD - kontroler ki podpira SAS, SATA in SSD diske. Kontroler je lahko integriran na matični plošči. Omogoča naj vsaj podporo  polju RAID 0,1.</t>
  </si>
  <si>
    <t>Dodatni napajalnik s podporo za hitro menjavo (Hot Swap)-vsak strežnik mora imeti skupno dva napajalnka</t>
  </si>
  <si>
    <t>Namenski modul (Ethernet RJ45 vmesnik), ki omogoča oddaljeno upravljanje in nadzor strežnika preko grafičnega vmesnika brez časovne omejitve grafične seje.</t>
  </si>
  <si>
    <t>Mrežna kartica za priključitev strežnika v LAN omrežje z 2x 10Gb Ethernet povezavo z RJ45 vmesnikom.</t>
  </si>
  <si>
    <t>Kartica za priključitev strežnika v SAN omrežje z 1 x 16Gb FC z vključenimi SFP priključkom (SFP Transceiver Module).</t>
  </si>
  <si>
    <t>5 let Garancije s podporo za novo strojno opremo - odprava napake na lokaciji naročnika z odzivnostjo naslednjega delavnega dne.</t>
  </si>
  <si>
    <t xml:space="preserve">Stikali SAN 
Stikalo mora podpirati priključitev na obstoječi diskovni sistem IBM Storwize V7000 ter strežnike katere naročamo. </t>
  </si>
  <si>
    <t>2.1.</t>
  </si>
  <si>
    <t>2.3.</t>
  </si>
  <si>
    <t>2.4.</t>
  </si>
  <si>
    <t>3.1.</t>
  </si>
  <si>
    <t>3.2.</t>
  </si>
  <si>
    <t>3.3.</t>
  </si>
  <si>
    <t>3.4.</t>
  </si>
  <si>
    <t>4.1.</t>
  </si>
  <si>
    <t>4.2.</t>
  </si>
  <si>
    <t xml:space="preserve">SAN stikalo velikosti ohišja 1U, ki je primerno za montažo v 19'' omaro 42U. SAN stikalo mora biti vsaj 24 portno, od tega omogočenih vsaj 12  portov s prepustnostjo 16Gbps na vsakem portu. </t>
  </si>
  <si>
    <t>SFP priključki za vse omogočene porte hitrosti vsaj 16Gb</t>
  </si>
  <si>
    <t>Garancija s podporo - 5 let garancije s podporo za novo strojno opremo - odprava napake na lokaciji naročnika z odzivnostjo naslednjega delavnega dne.</t>
  </si>
  <si>
    <t>Razširitev obstoječega diskovnega sistema IBM Storwize V3700</t>
  </si>
  <si>
    <t>Trdi disk 1.8TB 10K rpm 12 GB SAS 2.5" Hard Drive 
(P.N. 00MN526)</t>
  </si>
  <si>
    <t>Garancija s podporo - 5 letna podpora za novo strojno opremo - odprava napake na lokaciji naročnika z odzivnostjo v okviru istega delovnega dne. ) 
(P.N. 00VL220)</t>
  </si>
  <si>
    <t>Programska oprema Veeam</t>
  </si>
  <si>
    <t>2.2.</t>
  </si>
  <si>
    <t>Optični kabli za povezavo dolžine 5m s konektorji LC-LC</t>
  </si>
  <si>
    <t>PONUDBENI PREDRAČUN (OBR-6b) - NADGRADNJA STREŽNIŠKE OPREME</t>
  </si>
  <si>
    <t>klp</t>
  </si>
  <si>
    <t>Razširitveno ohišje, ki bo priključeno na obstoječi diskovni sistem IBM Storwize V3700
IBM Storwize V3700 2.5-inch Storage Expansion Unit (P.N. 6099SEU)</t>
  </si>
  <si>
    <t>Kabel 1.5m SAS Cable (mSAS HD to mSAS HD) 
(P.N. 00MJ178 )</t>
  </si>
  <si>
    <t>Veeam Availability Suite Enterprise for Vmware (includes Backup &amp; Replication Enterprise + Veeam ONE)</t>
  </si>
  <si>
    <t>4 additional years of maintenance prepaid for Veeam Availability Suite Enterprise for Vmware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</si>
</sst>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Protection="1"/>
    <xf numFmtId="0" fontId="2" fillId="0" borderId="0" xfId="0" applyFont="1" applyProtection="1"/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right"/>
    </xf>
    <xf numFmtId="0" fontId="1" fillId="0" borderId="0" xfId="0" applyFont="1" applyBorder="1" applyAlignment="1" applyProtection="1">
      <alignment horizontal="right"/>
    </xf>
    <xf numFmtId="0" fontId="1" fillId="0" borderId="0" xfId="0" applyFont="1" applyAlignment="1" applyProtection="1">
      <alignment horizontal="center"/>
    </xf>
    <xf numFmtId="0" fontId="1" fillId="0" borderId="0" xfId="0" applyFont="1" applyBorder="1" applyAlignment="1" applyProtection="1">
      <alignment horizontal="center"/>
    </xf>
    <xf numFmtId="0" fontId="4" fillId="0" borderId="0" xfId="0" applyFont="1" applyProtection="1"/>
    <xf numFmtId="0" fontId="3" fillId="0" borderId="11" xfId="0" applyFont="1" applyBorder="1" applyAlignment="1" applyProtection="1">
      <alignment horizontal="left" vertical="center" wrapText="1"/>
    </xf>
    <xf numFmtId="0" fontId="1" fillId="0" borderId="11" xfId="0" applyFont="1" applyFill="1" applyBorder="1" applyAlignment="1" applyProtection="1">
      <alignment horizontal="left" vertical="center" wrapText="1"/>
      <protection locked="0"/>
    </xf>
    <xf numFmtId="0" fontId="1" fillId="0" borderId="11" xfId="0" applyFont="1" applyBorder="1" applyAlignment="1" applyProtection="1">
      <alignment horizontal="left" vertical="center" wrapText="1"/>
      <protection locked="0"/>
    </xf>
    <xf numFmtId="3" fontId="1" fillId="0" borderId="11" xfId="0" applyNumberFormat="1" applyFont="1" applyBorder="1" applyAlignment="1" applyProtection="1">
      <alignment horizontal="center" vertical="center" wrapText="1"/>
    </xf>
    <xf numFmtId="0" fontId="1" fillId="0" borderId="11" xfId="0" applyNumberFormat="1" applyFont="1" applyBorder="1" applyAlignment="1" applyProtection="1">
      <alignment horizontal="center" vertical="center" wrapText="1"/>
    </xf>
    <xf numFmtId="4" fontId="1" fillId="0" borderId="11" xfId="0" applyNumberFormat="1" applyFont="1" applyBorder="1" applyAlignment="1" applyProtection="1">
      <alignment horizontal="right" vertical="center" wrapText="1"/>
      <protection locked="0"/>
    </xf>
    <xf numFmtId="0" fontId="3" fillId="0" borderId="10" xfId="0" applyFont="1" applyBorder="1" applyAlignment="1" applyProtection="1">
      <alignment horizontal="left" vertical="center" wrapText="1"/>
    </xf>
    <xf numFmtId="0" fontId="1" fillId="0" borderId="10" xfId="0" applyFont="1" applyFill="1" applyBorder="1" applyAlignment="1" applyProtection="1">
      <alignment horizontal="left" vertical="center" wrapText="1"/>
      <protection locked="0"/>
    </xf>
    <xf numFmtId="0" fontId="1" fillId="0" borderId="10" xfId="0" applyFont="1" applyBorder="1" applyAlignment="1" applyProtection="1">
      <alignment horizontal="left" vertical="center" wrapText="1"/>
      <protection locked="0"/>
    </xf>
    <xf numFmtId="3" fontId="1" fillId="0" borderId="10" xfId="0" applyNumberFormat="1" applyFont="1" applyBorder="1" applyAlignment="1" applyProtection="1">
      <alignment horizontal="center" vertical="center" wrapText="1"/>
    </xf>
    <xf numFmtId="0" fontId="1" fillId="0" borderId="10" xfId="0" applyNumberFormat="1" applyFont="1" applyBorder="1" applyAlignment="1" applyProtection="1">
      <alignment horizontal="center" vertical="center" wrapText="1"/>
    </xf>
    <xf numFmtId="4" fontId="1" fillId="0" borderId="10" xfId="0" applyNumberFormat="1" applyFont="1" applyBorder="1" applyAlignment="1" applyProtection="1">
      <alignment horizontal="right" vertical="center" wrapText="1"/>
      <protection locked="0"/>
    </xf>
    <xf numFmtId="0" fontId="2" fillId="0" borderId="0" xfId="0" applyFont="1" applyAlignment="1" applyProtection="1">
      <alignment vertical="center"/>
    </xf>
    <xf numFmtId="0" fontId="1" fillId="0" borderId="9" xfId="0" applyFont="1" applyBorder="1" applyProtection="1"/>
    <xf numFmtId="0" fontId="1" fillId="0" borderId="0" xfId="0" applyFont="1" applyBorder="1" applyProtection="1"/>
    <xf numFmtId="0" fontId="2" fillId="0" borderId="15" xfId="0" applyFont="1" applyFill="1" applyBorder="1" applyAlignment="1" applyProtection="1">
      <alignment horizontal="center" vertical="center" wrapText="1"/>
    </xf>
    <xf numFmtId="16" fontId="1" fillId="0" borderId="17" xfId="0" applyNumberFormat="1" applyFont="1" applyFill="1" applyBorder="1" applyAlignment="1" applyProtection="1">
      <alignment horizontal="center" vertical="center" wrapText="1"/>
    </xf>
    <xf numFmtId="4" fontId="1" fillId="0" borderId="18" xfId="0" applyNumberFormat="1" applyFont="1" applyBorder="1" applyAlignment="1" applyProtection="1">
      <alignment horizontal="right" vertical="center" wrapText="1"/>
    </xf>
    <xf numFmtId="0" fontId="1" fillId="0" borderId="17" xfId="0" applyFont="1" applyFill="1" applyBorder="1" applyAlignment="1" applyProtection="1">
      <alignment horizontal="center" vertical="center" wrapText="1"/>
    </xf>
    <xf numFmtId="0" fontId="2" fillId="0" borderId="17" xfId="0" applyFont="1" applyFill="1" applyBorder="1" applyAlignment="1" applyProtection="1">
      <alignment horizontal="center" vertical="center" wrapText="1"/>
    </xf>
    <xf numFmtId="0" fontId="1" fillId="0" borderId="20" xfId="0" applyFont="1" applyFill="1" applyBorder="1" applyAlignment="1" applyProtection="1">
      <alignment horizontal="center" vertical="center" wrapText="1"/>
    </xf>
    <xf numFmtId="4" fontId="1" fillId="0" borderId="21" xfId="0" applyNumberFormat="1" applyFont="1" applyBorder="1" applyAlignment="1" applyProtection="1">
      <alignment horizontal="right" vertical="center" wrapText="1"/>
    </xf>
    <xf numFmtId="4" fontId="2" fillId="0" borderId="22" xfId="0" applyNumberFormat="1" applyFont="1" applyBorder="1" applyAlignment="1" applyProtection="1">
      <alignment horizontal="right" vertical="center" wrapText="1"/>
    </xf>
    <xf numFmtId="4" fontId="1" fillId="0" borderId="22" xfId="0" applyNumberFormat="1" applyFont="1" applyBorder="1" applyAlignment="1" applyProtection="1">
      <alignment horizontal="right" vertical="center" wrapText="1"/>
    </xf>
    <xf numFmtId="4" fontId="1" fillId="0" borderId="23" xfId="0" applyNumberFormat="1" applyFont="1" applyBorder="1" applyAlignment="1" applyProtection="1">
      <alignment horizontal="righ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>
      <alignment vertical="center" wrapText="1"/>
    </xf>
    <xf numFmtId="0" fontId="2" fillId="0" borderId="4" xfId="0" applyFont="1" applyBorder="1" applyAlignment="1" applyProtection="1">
      <alignment horizontal="right" vertical="center" wrapText="1"/>
    </xf>
    <xf numFmtId="0" fontId="2" fillId="0" borderId="5" xfId="0" applyFont="1" applyBorder="1" applyAlignment="1" applyProtection="1">
      <alignment horizontal="right" vertical="center" wrapText="1"/>
    </xf>
    <xf numFmtId="0" fontId="2" fillId="0" borderId="6" xfId="0" applyFont="1" applyBorder="1" applyAlignment="1" applyProtection="1">
      <alignment horizontal="right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2" fillId="0" borderId="15" xfId="0" applyFont="1" applyBorder="1" applyAlignment="1" applyProtection="1">
      <alignment vertical="center" wrapText="1"/>
    </xf>
    <xf numFmtId="0" fontId="2" fillId="0" borderId="1" xfId="0" applyFont="1" applyBorder="1" applyAlignment="1" applyProtection="1">
      <alignment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5" fillId="0" borderId="12" xfId="0" applyFont="1" applyBorder="1" applyAlignment="1" applyProtection="1">
      <alignment horizontal="left" vertical="center" wrapText="1"/>
    </xf>
    <xf numFmtId="0" fontId="5" fillId="0" borderId="13" xfId="0" applyFont="1" applyBorder="1" applyAlignment="1" applyProtection="1">
      <alignment horizontal="left" vertical="center" wrapText="1"/>
    </xf>
    <xf numFmtId="0" fontId="5" fillId="0" borderId="16" xfId="0" applyFont="1" applyBorder="1" applyAlignment="1" applyProtection="1">
      <alignment horizontal="left" vertical="center" wrapText="1"/>
    </xf>
    <xf numFmtId="0" fontId="5" fillId="0" borderId="14" xfId="0" applyFont="1" applyBorder="1" applyAlignment="1" applyProtection="1">
      <alignment horizontal="left" vertical="center" wrapText="1"/>
    </xf>
    <xf numFmtId="0" fontId="5" fillId="0" borderId="3" xfId="0" applyFont="1" applyBorder="1" applyAlignment="1" applyProtection="1">
      <alignment horizontal="left" vertical="center" wrapText="1"/>
    </xf>
    <xf numFmtId="0" fontId="5" fillId="0" borderId="19" xfId="0" applyFont="1" applyBorder="1" applyAlignment="1" applyProtection="1">
      <alignment horizontal="left"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tabSelected="1" view="pageBreakPreview" zoomScaleNormal="100" zoomScaleSheetLayoutView="100" workbookViewId="0">
      <selection activeCell="C6" sqref="C6"/>
    </sheetView>
  </sheetViews>
  <sheetFormatPr defaultColWidth="8.85546875" defaultRowHeight="15.75" x14ac:dyDescent="0.25"/>
  <cols>
    <col min="1" max="1" width="6.5703125" style="1" customWidth="1"/>
    <col min="2" max="2" width="67.85546875" style="1" customWidth="1"/>
    <col min="3" max="3" width="23.42578125" style="1" customWidth="1"/>
    <col min="4" max="4" width="29.140625" style="1" customWidth="1"/>
    <col min="5" max="5" width="10.5703125" style="6" customWidth="1"/>
    <col min="6" max="6" width="6" style="6" customWidth="1"/>
    <col min="7" max="7" width="13.7109375" style="4" customWidth="1"/>
    <col min="8" max="8" width="14.5703125" style="4" customWidth="1"/>
    <col min="9" max="16384" width="8.85546875" style="1"/>
  </cols>
  <sheetData>
    <row r="1" spans="1:8" ht="28.5" customHeight="1" thickBot="1" x14ac:dyDescent="0.3">
      <c r="B1" s="21" t="s">
        <v>60</v>
      </c>
    </row>
    <row r="2" spans="1:8" x14ac:dyDescent="0.25">
      <c r="A2" s="46" t="s">
        <v>2</v>
      </c>
      <c r="B2" s="46" t="s">
        <v>3</v>
      </c>
      <c r="C2" s="46" t="s">
        <v>7</v>
      </c>
      <c r="D2" s="39" t="s">
        <v>8</v>
      </c>
      <c r="E2" s="39" t="s">
        <v>0</v>
      </c>
      <c r="F2" s="39" t="s">
        <v>4</v>
      </c>
      <c r="G2" s="36" t="s">
        <v>5</v>
      </c>
      <c r="H2" s="36" t="s">
        <v>6</v>
      </c>
    </row>
    <row r="3" spans="1:8" x14ac:dyDescent="0.25">
      <c r="A3" s="47"/>
      <c r="B3" s="47"/>
      <c r="C3" s="47"/>
      <c r="D3" s="40"/>
      <c r="E3" s="40"/>
      <c r="F3" s="40"/>
      <c r="G3" s="37"/>
      <c r="H3" s="37"/>
    </row>
    <row r="4" spans="1:8" ht="19.5" customHeight="1" thickBot="1" x14ac:dyDescent="0.3">
      <c r="A4" s="48"/>
      <c r="B4" s="48"/>
      <c r="C4" s="48"/>
      <c r="D4" s="41"/>
      <c r="E4" s="41"/>
      <c r="F4" s="41"/>
      <c r="G4" s="38"/>
      <c r="H4" s="38"/>
    </row>
    <row r="5" spans="1:8" s="3" customFormat="1" ht="87.75" customHeight="1" x14ac:dyDescent="0.25">
      <c r="A5" s="24">
        <v>1</v>
      </c>
      <c r="B5" s="49" t="s">
        <v>20</v>
      </c>
      <c r="C5" s="50"/>
      <c r="D5" s="50"/>
      <c r="E5" s="50"/>
      <c r="F5" s="50"/>
      <c r="G5" s="50"/>
      <c r="H5" s="51"/>
    </row>
    <row r="6" spans="1:8" s="3" customFormat="1" ht="82.5" customHeight="1" x14ac:dyDescent="0.25">
      <c r="A6" s="25" t="s">
        <v>21</v>
      </c>
      <c r="B6" s="15" t="s">
        <v>31</v>
      </c>
      <c r="C6" s="16"/>
      <c r="D6" s="17"/>
      <c r="E6" s="18">
        <v>3</v>
      </c>
      <c r="F6" s="19" t="s">
        <v>1</v>
      </c>
      <c r="G6" s="20">
        <v>0</v>
      </c>
      <c r="H6" s="26">
        <f t="shared" ref="H6:H27" si="0">E6*G6</f>
        <v>0</v>
      </c>
    </row>
    <row r="7" spans="1:8" s="3" customFormat="1" ht="18.75" customHeight="1" x14ac:dyDescent="0.25">
      <c r="A7" s="25" t="s">
        <v>22</v>
      </c>
      <c r="B7" s="15" t="s">
        <v>32</v>
      </c>
      <c r="C7" s="16"/>
      <c r="D7" s="17"/>
      <c r="E7" s="18">
        <v>6</v>
      </c>
      <c r="F7" s="19" t="s">
        <v>1</v>
      </c>
      <c r="G7" s="20">
        <v>0</v>
      </c>
      <c r="H7" s="26">
        <f t="shared" si="0"/>
        <v>0</v>
      </c>
    </row>
    <row r="8" spans="1:8" s="3" customFormat="1" ht="66" customHeight="1" x14ac:dyDescent="0.25">
      <c r="A8" s="25" t="s">
        <v>23</v>
      </c>
      <c r="B8" s="15" t="s">
        <v>33</v>
      </c>
      <c r="C8" s="16"/>
      <c r="D8" s="17"/>
      <c r="E8" s="18">
        <v>3</v>
      </c>
      <c r="F8" s="19" t="s">
        <v>61</v>
      </c>
      <c r="G8" s="20">
        <v>0</v>
      </c>
      <c r="H8" s="26">
        <f t="shared" si="0"/>
        <v>0</v>
      </c>
    </row>
    <row r="9" spans="1:8" s="3" customFormat="1" ht="33.75" customHeight="1" x14ac:dyDescent="0.25">
      <c r="A9" s="25" t="s">
        <v>24</v>
      </c>
      <c r="B9" s="15" t="s">
        <v>34</v>
      </c>
      <c r="C9" s="16"/>
      <c r="D9" s="17"/>
      <c r="E9" s="18">
        <v>6</v>
      </c>
      <c r="F9" s="19" t="s">
        <v>1</v>
      </c>
      <c r="G9" s="20">
        <v>0</v>
      </c>
      <c r="H9" s="26">
        <f t="shared" si="0"/>
        <v>0</v>
      </c>
    </row>
    <row r="10" spans="1:8" s="3" customFormat="1" ht="47.25" x14ac:dyDescent="0.25">
      <c r="A10" s="25" t="s">
        <v>25</v>
      </c>
      <c r="B10" s="15" t="s">
        <v>35</v>
      </c>
      <c r="C10" s="16"/>
      <c r="D10" s="17"/>
      <c r="E10" s="18">
        <v>3</v>
      </c>
      <c r="F10" s="19" t="s">
        <v>1</v>
      </c>
      <c r="G10" s="20">
        <v>0</v>
      </c>
      <c r="H10" s="26">
        <f t="shared" ref="H10:H13" si="1">E10*G10</f>
        <v>0</v>
      </c>
    </row>
    <row r="11" spans="1:8" s="3" customFormat="1" ht="35.25" customHeight="1" x14ac:dyDescent="0.25">
      <c r="A11" s="25" t="s">
        <v>26</v>
      </c>
      <c r="B11" s="15" t="s">
        <v>36</v>
      </c>
      <c r="C11" s="16"/>
      <c r="D11" s="17"/>
      <c r="E11" s="18">
        <v>3</v>
      </c>
      <c r="F11" s="19" t="s">
        <v>1</v>
      </c>
      <c r="G11" s="20">
        <v>0</v>
      </c>
      <c r="H11" s="26">
        <f t="shared" si="1"/>
        <v>0</v>
      </c>
    </row>
    <row r="12" spans="1:8" s="3" customFormat="1" ht="50.25" customHeight="1" x14ac:dyDescent="0.25">
      <c r="A12" s="27" t="s">
        <v>27</v>
      </c>
      <c r="B12" s="15" t="s">
        <v>37</v>
      </c>
      <c r="C12" s="16"/>
      <c r="D12" s="17"/>
      <c r="E12" s="18">
        <v>3</v>
      </c>
      <c r="F12" s="19" t="s">
        <v>1</v>
      </c>
      <c r="G12" s="20">
        <v>0</v>
      </c>
      <c r="H12" s="26">
        <f t="shared" si="1"/>
        <v>0</v>
      </c>
    </row>
    <row r="13" spans="1:8" s="3" customFormat="1" ht="36.75" customHeight="1" x14ac:dyDescent="0.25">
      <c r="A13" s="27" t="s">
        <v>28</v>
      </c>
      <c r="B13" s="15" t="s">
        <v>38</v>
      </c>
      <c r="C13" s="16"/>
      <c r="D13" s="17"/>
      <c r="E13" s="18">
        <v>6</v>
      </c>
      <c r="F13" s="19" t="s">
        <v>1</v>
      </c>
      <c r="G13" s="20">
        <v>0</v>
      </c>
      <c r="H13" s="26">
        <f t="shared" si="1"/>
        <v>0</v>
      </c>
    </row>
    <row r="14" spans="1:8" s="3" customFormat="1" ht="36" customHeight="1" x14ac:dyDescent="0.25">
      <c r="A14" s="27" t="s">
        <v>29</v>
      </c>
      <c r="B14" s="15" t="s">
        <v>39</v>
      </c>
      <c r="C14" s="16"/>
      <c r="D14" s="17"/>
      <c r="E14" s="18">
        <v>6</v>
      </c>
      <c r="F14" s="19" t="s">
        <v>1</v>
      </c>
      <c r="G14" s="20">
        <v>0</v>
      </c>
      <c r="H14" s="26">
        <f t="shared" ref="H14:H22" si="2">E14*G14</f>
        <v>0</v>
      </c>
    </row>
    <row r="15" spans="1:8" s="3" customFormat="1" ht="38.25" customHeight="1" x14ac:dyDescent="0.25">
      <c r="A15" s="27" t="s">
        <v>30</v>
      </c>
      <c r="B15" s="15" t="s">
        <v>40</v>
      </c>
      <c r="C15" s="16"/>
      <c r="D15" s="17"/>
      <c r="E15" s="18">
        <v>3</v>
      </c>
      <c r="F15" s="19" t="s">
        <v>1</v>
      </c>
      <c r="G15" s="20">
        <v>0</v>
      </c>
      <c r="H15" s="26">
        <f t="shared" si="2"/>
        <v>0</v>
      </c>
    </row>
    <row r="16" spans="1:8" s="3" customFormat="1" ht="41.25" customHeight="1" x14ac:dyDescent="0.25">
      <c r="A16" s="28">
        <v>2</v>
      </c>
      <c r="B16" s="52" t="s">
        <v>41</v>
      </c>
      <c r="C16" s="53"/>
      <c r="D16" s="53"/>
      <c r="E16" s="53"/>
      <c r="F16" s="53"/>
      <c r="G16" s="53"/>
      <c r="H16" s="54"/>
    </row>
    <row r="17" spans="1:8" s="3" customFormat="1" ht="50.25" customHeight="1" x14ac:dyDescent="0.25">
      <c r="A17" s="27" t="s">
        <v>42</v>
      </c>
      <c r="B17" s="15" t="s">
        <v>51</v>
      </c>
      <c r="C17" s="16"/>
      <c r="D17" s="17"/>
      <c r="E17" s="18">
        <v>2</v>
      </c>
      <c r="F17" s="19" t="s">
        <v>1</v>
      </c>
      <c r="G17" s="20">
        <v>0</v>
      </c>
      <c r="H17" s="26">
        <f t="shared" ref="H17:H20" si="3">E17*G17</f>
        <v>0</v>
      </c>
    </row>
    <row r="18" spans="1:8" s="3" customFormat="1" ht="18" customHeight="1" x14ac:dyDescent="0.25">
      <c r="A18" s="27" t="s">
        <v>58</v>
      </c>
      <c r="B18" s="15" t="s">
        <v>52</v>
      </c>
      <c r="C18" s="16"/>
      <c r="D18" s="17"/>
      <c r="E18" s="18">
        <v>24</v>
      </c>
      <c r="F18" s="19" t="s">
        <v>1</v>
      </c>
      <c r="G18" s="20">
        <v>0</v>
      </c>
      <c r="H18" s="26">
        <f t="shared" si="3"/>
        <v>0</v>
      </c>
    </row>
    <row r="19" spans="1:8" s="3" customFormat="1" ht="18" customHeight="1" x14ac:dyDescent="0.25">
      <c r="A19" s="27" t="s">
        <v>43</v>
      </c>
      <c r="B19" s="15" t="s">
        <v>59</v>
      </c>
      <c r="C19" s="16"/>
      <c r="D19" s="17"/>
      <c r="E19" s="18">
        <v>6</v>
      </c>
      <c r="F19" s="19" t="s">
        <v>1</v>
      </c>
      <c r="G19" s="20">
        <v>0</v>
      </c>
      <c r="H19" s="26">
        <f t="shared" si="3"/>
        <v>0</v>
      </c>
    </row>
    <row r="20" spans="1:8" s="3" customFormat="1" ht="49.5" customHeight="1" x14ac:dyDescent="0.25">
      <c r="A20" s="27" t="s">
        <v>44</v>
      </c>
      <c r="B20" s="15" t="s">
        <v>53</v>
      </c>
      <c r="C20" s="16"/>
      <c r="D20" s="17"/>
      <c r="E20" s="18">
        <v>2</v>
      </c>
      <c r="F20" s="19" t="s">
        <v>1</v>
      </c>
      <c r="G20" s="20">
        <v>0</v>
      </c>
      <c r="H20" s="26">
        <f t="shared" si="3"/>
        <v>0</v>
      </c>
    </row>
    <row r="21" spans="1:8" s="3" customFormat="1" ht="27.75" customHeight="1" x14ac:dyDescent="0.25">
      <c r="A21" s="28">
        <v>3</v>
      </c>
      <c r="B21" s="52" t="s">
        <v>54</v>
      </c>
      <c r="C21" s="53"/>
      <c r="D21" s="53"/>
      <c r="E21" s="53"/>
      <c r="F21" s="53"/>
      <c r="G21" s="53"/>
      <c r="H21" s="54"/>
    </row>
    <row r="22" spans="1:8" s="3" customFormat="1" ht="47.25" x14ac:dyDescent="0.25">
      <c r="A22" s="27" t="s">
        <v>45</v>
      </c>
      <c r="B22" s="15" t="s">
        <v>62</v>
      </c>
      <c r="C22" s="16"/>
      <c r="D22" s="17"/>
      <c r="E22" s="18">
        <v>1</v>
      </c>
      <c r="F22" s="19" t="s">
        <v>1</v>
      </c>
      <c r="G22" s="20">
        <v>0</v>
      </c>
      <c r="H22" s="26">
        <f t="shared" si="2"/>
        <v>0</v>
      </c>
    </row>
    <row r="23" spans="1:8" s="3" customFormat="1" ht="31.5" x14ac:dyDescent="0.25">
      <c r="A23" s="27" t="s">
        <v>46</v>
      </c>
      <c r="B23" s="15" t="s">
        <v>55</v>
      </c>
      <c r="C23" s="16"/>
      <c r="D23" s="17"/>
      <c r="E23" s="18">
        <v>24</v>
      </c>
      <c r="F23" s="19" t="s">
        <v>1</v>
      </c>
      <c r="G23" s="20">
        <v>0</v>
      </c>
      <c r="H23" s="26">
        <f t="shared" si="0"/>
        <v>0</v>
      </c>
    </row>
    <row r="24" spans="1:8" s="3" customFormat="1" ht="31.5" x14ac:dyDescent="0.25">
      <c r="A24" s="27" t="s">
        <v>47</v>
      </c>
      <c r="B24" s="15" t="s">
        <v>63</v>
      </c>
      <c r="C24" s="16"/>
      <c r="D24" s="17"/>
      <c r="E24" s="18">
        <v>2</v>
      </c>
      <c r="F24" s="19" t="s">
        <v>1</v>
      </c>
      <c r="G24" s="20">
        <v>0</v>
      </c>
      <c r="H24" s="26">
        <f t="shared" ref="H24" si="4">E24*G24</f>
        <v>0</v>
      </c>
    </row>
    <row r="25" spans="1:8" s="3" customFormat="1" ht="63" x14ac:dyDescent="0.25">
      <c r="A25" s="27" t="s">
        <v>48</v>
      </c>
      <c r="B25" s="15" t="s">
        <v>56</v>
      </c>
      <c r="C25" s="16"/>
      <c r="D25" s="17"/>
      <c r="E25" s="18">
        <v>1</v>
      </c>
      <c r="F25" s="19" t="s">
        <v>1</v>
      </c>
      <c r="G25" s="20">
        <v>0</v>
      </c>
      <c r="H25" s="26">
        <f t="shared" ref="H25" si="5">E25*G25</f>
        <v>0</v>
      </c>
    </row>
    <row r="26" spans="1:8" s="3" customFormat="1" ht="25.5" customHeight="1" x14ac:dyDescent="0.25">
      <c r="A26" s="28">
        <v>4</v>
      </c>
      <c r="B26" s="52" t="s">
        <v>57</v>
      </c>
      <c r="C26" s="53"/>
      <c r="D26" s="53"/>
      <c r="E26" s="53"/>
      <c r="F26" s="53"/>
      <c r="G26" s="53"/>
      <c r="H26" s="54"/>
    </row>
    <row r="27" spans="1:8" s="3" customFormat="1" ht="31.5" x14ac:dyDescent="0.25">
      <c r="A27" s="27" t="s">
        <v>49</v>
      </c>
      <c r="B27" s="15" t="s">
        <v>64</v>
      </c>
      <c r="C27" s="16"/>
      <c r="D27" s="17"/>
      <c r="E27" s="18">
        <v>6</v>
      </c>
      <c r="F27" s="19" t="s">
        <v>1</v>
      </c>
      <c r="G27" s="20">
        <v>0</v>
      </c>
      <c r="H27" s="26">
        <f t="shared" si="0"/>
        <v>0</v>
      </c>
    </row>
    <row r="28" spans="1:8" s="3" customFormat="1" ht="32.25" thickBot="1" x14ac:dyDescent="0.3">
      <c r="A28" s="29" t="s">
        <v>50</v>
      </c>
      <c r="B28" s="9" t="s">
        <v>65</v>
      </c>
      <c r="C28" s="10"/>
      <c r="D28" s="11"/>
      <c r="E28" s="12">
        <v>6</v>
      </c>
      <c r="F28" s="13" t="s">
        <v>1</v>
      </c>
      <c r="G28" s="14">
        <v>0</v>
      </c>
      <c r="H28" s="30">
        <f t="shared" ref="H28" si="6">E28*G28</f>
        <v>0</v>
      </c>
    </row>
    <row r="29" spans="1:8" s="2" customFormat="1" x14ac:dyDescent="0.25">
      <c r="A29" s="42" t="s">
        <v>9</v>
      </c>
      <c r="B29" s="43"/>
      <c r="C29" s="43"/>
      <c r="D29" s="43"/>
      <c r="E29" s="43"/>
      <c r="F29" s="43"/>
      <c r="G29" s="43"/>
      <c r="H29" s="31">
        <f>SUM(H5:H28)</f>
        <v>0</v>
      </c>
    </row>
    <row r="30" spans="1:8" x14ac:dyDescent="0.25">
      <c r="A30" s="44" t="s">
        <v>10</v>
      </c>
      <c r="B30" s="45"/>
      <c r="C30" s="45"/>
      <c r="D30" s="45"/>
      <c r="E30" s="45"/>
      <c r="F30" s="45"/>
      <c r="G30" s="45"/>
      <c r="H30" s="32">
        <f>H29*0.22</f>
        <v>0</v>
      </c>
    </row>
    <row r="31" spans="1:8" ht="16.5" thickBot="1" x14ac:dyDescent="0.3">
      <c r="A31" s="34" t="s">
        <v>11</v>
      </c>
      <c r="B31" s="35"/>
      <c r="C31" s="35"/>
      <c r="D31" s="35"/>
      <c r="E31" s="35"/>
      <c r="F31" s="35"/>
      <c r="G31" s="35"/>
      <c r="H31" s="33">
        <f>H29*1.22</f>
        <v>0</v>
      </c>
    </row>
    <row r="33" spans="1:8" x14ac:dyDescent="0.25">
      <c r="G33" s="5"/>
      <c r="H33" s="5"/>
    </row>
    <row r="34" spans="1:8" x14ac:dyDescent="0.25">
      <c r="C34" s="1" t="s">
        <v>12</v>
      </c>
      <c r="E34" s="1" t="s">
        <v>13</v>
      </c>
      <c r="F34" s="22"/>
      <c r="G34" s="22"/>
      <c r="H34" s="22"/>
    </row>
    <row r="35" spans="1:8" x14ac:dyDescent="0.25">
      <c r="A35" s="8" t="s">
        <v>14</v>
      </c>
      <c r="E35" s="23"/>
      <c r="F35" s="23"/>
      <c r="G35" s="23"/>
      <c r="H35" s="23"/>
    </row>
    <row r="36" spans="1:8" x14ac:dyDescent="0.25">
      <c r="A36" s="8" t="s">
        <v>17</v>
      </c>
      <c r="E36" s="23"/>
      <c r="F36" s="23"/>
      <c r="G36" s="23"/>
      <c r="H36" s="23"/>
    </row>
    <row r="37" spans="1:8" x14ac:dyDescent="0.25">
      <c r="A37" s="8" t="s">
        <v>18</v>
      </c>
      <c r="E37" s="23"/>
      <c r="F37" s="23"/>
      <c r="G37" s="23"/>
      <c r="H37" s="23"/>
    </row>
    <row r="38" spans="1:8" x14ac:dyDescent="0.25">
      <c r="A38" s="8" t="s">
        <v>15</v>
      </c>
    </row>
    <row r="39" spans="1:8" x14ac:dyDescent="0.25">
      <c r="A39" s="8" t="s">
        <v>19</v>
      </c>
    </row>
    <row r="40" spans="1:8" x14ac:dyDescent="0.25">
      <c r="A40" s="8" t="s">
        <v>16</v>
      </c>
      <c r="E40" s="7"/>
      <c r="F40" s="7"/>
    </row>
  </sheetData>
  <sheetProtection password="D9D6" sheet="1" objects="1" scenarios="1" selectLockedCells="1"/>
  <customSheetViews>
    <customSheetView guid="{8BF83AAC-87BF-44D1-9EE3-FF9183BECAC2}" showPageBreaks="1" printArea="1" view="pageBreakPreview">
      <selection activeCell="A2" sqref="A2:A4"/>
      <pageMargins left="0.7" right="0.7" top="0.75" bottom="0.75" header="0.3" footer="0.3"/>
      <pageSetup paperSize="9" scale="79" orientation="landscape" r:id="rId1"/>
    </customSheetView>
    <customSheetView guid="{9A7002DF-3E0C-44C8-962A-3785A2E8A5A7}" scale="110" showPageBreaks="1" printArea="1" view="pageBreakPreview">
      <selection activeCell="B2" sqref="B2:B4"/>
      <pageMargins left="0.7" right="0.7" top="0.75" bottom="0.75" header="0.3" footer="0.3"/>
      <pageSetup paperSize="9" scale="79" orientation="landscape" r:id="rId2"/>
    </customSheetView>
    <customSheetView guid="{EBEC7A15-105B-4084-B33A-F842D6CF16A0}" scale="115" showPageBreaks="1" printArea="1" view="pageBreakPreview">
      <selection activeCell="B2" sqref="B2:B4"/>
      <pageMargins left="0.7" right="0.7" top="0.75" bottom="0.75" header="0.3" footer="0.3"/>
      <pageSetup paperSize="9" scale="79" orientation="landscape" r:id="rId3"/>
    </customSheetView>
  </customSheetViews>
  <mergeCells count="15">
    <mergeCell ref="A31:G31"/>
    <mergeCell ref="H2:H4"/>
    <mergeCell ref="E2:E4"/>
    <mergeCell ref="F2:F4"/>
    <mergeCell ref="A29:G29"/>
    <mergeCell ref="A30:G30"/>
    <mergeCell ref="A2:A4"/>
    <mergeCell ref="B2:B4"/>
    <mergeCell ref="C2:C4"/>
    <mergeCell ref="D2:D4"/>
    <mergeCell ref="G2:G4"/>
    <mergeCell ref="B5:H5"/>
    <mergeCell ref="B16:H16"/>
    <mergeCell ref="B21:H21"/>
    <mergeCell ref="B26:H26"/>
  </mergeCells>
  <dataValidations count="1">
    <dataValidation type="custom" allowBlank="1" showInputMessage="1" showErrorMessage="1" error="Vse cene na enoto morajo biti vnesene v ponudbeni predračun na dve decimalni mesti natančno !" sqref="E6:E15 G6:G15 G27:G28 E17:E20 G17:G20 G22:G25 E22:E25 E27:E28" xr:uid="{00000000-0002-0000-0000-000000000000}">
      <formula1>OR(ROUND(MOD(E6*100,1),3)=0,ROUND(MOD(E6*100,1),3)=1)</formula1>
    </dataValidation>
  </dataValidations>
  <pageMargins left="0.7" right="0.7" top="0.75" bottom="0.75" header="0.3" footer="0.3"/>
  <pageSetup paperSize="9" scale="62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Ponudbeni predračun (OBR-6b)</vt:lpstr>
      <vt:lpstr>'Ponudbeni predračun (OBR-6b)'!Področje_tiskanja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Vučer Simon</cp:lastModifiedBy>
  <cp:lastPrinted>2018-09-24T07:59:31Z</cp:lastPrinted>
  <dcterms:created xsi:type="dcterms:W3CDTF">2013-06-04T10:12:30Z</dcterms:created>
  <dcterms:modified xsi:type="dcterms:W3CDTF">2018-09-28T05:46:14Z</dcterms:modified>
</cp:coreProperties>
</file>