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13_ncr:1_{8D39C92C-F4CF-4C96-912D-0F48A0A4E7F2}" xr6:coauthVersionLast="45" xr6:coauthVersionMax="45" xr10:uidLastSave="{00000000-0000-0000-0000-000000000000}"/>
  <bookViews>
    <workbookView xWindow="-120" yWindow="-120" windowWidth="29040" windowHeight="15840" tabRatio="624" xr2:uid="{00000000-000D-0000-FFFF-FFFF00000000}"/>
  </bookViews>
  <sheets>
    <sheet name="Ponudbeni predracun OBR-6b" sheetId="1" r:id="rId1"/>
  </sheets>
  <definedNames>
    <definedName name="_xlnm.Print_Area" localSheetId="0">'Ponudbeni predracun OBR-6b'!$A$1:$G$65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G54" i="1"/>
  <c r="G28" i="1" l="1"/>
  <c r="G27" i="1"/>
  <c r="G15" i="1" l="1"/>
  <c r="G52" i="1" l="1"/>
  <c r="G51" i="1"/>
  <c r="G43" i="1"/>
  <c r="G42" i="1"/>
  <c r="G5" i="1"/>
  <c r="G48" i="1"/>
  <c r="G47" i="1"/>
  <c r="G41" i="1"/>
  <c r="G40" i="1"/>
  <c r="G39" i="1"/>
  <c r="G38" i="1"/>
  <c r="G37" i="1"/>
  <c r="G36" i="1"/>
  <c r="G35" i="1"/>
  <c r="G34" i="1"/>
  <c r="G31" i="1"/>
  <c r="G30" i="1"/>
  <c r="G29" i="1"/>
  <c r="G26" i="1"/>
  <c r="G23" i="1"/>
  <c r="G22" i="1"/>
  <c r="G21" i="1"/>
  <c r="G20" i="1"/>
  <c r="G16" i="1"/>
  <c r="G14" i="1"/>
  <c r="G13" i="1"/>
  <c r="G12" i="1"/>
  <c r="G11" i="1"/>
  <c r="G10" i="1"/>
  <c r="G9" i="1"/>
  <c r="G8" i="1"/>
  <c r="G7" i="1"/>
  <c r="G6" i="1"/>
  <c r="G57" i="1" l="1"/>
  <c r="G58" i="1" s="1"/>
  <c r="G59" i="1" l="1"/>
</calcChain>
</file>

<file path=xl/sharedStrings.xml><?xml version="1.0" encoding="utf-8"?>
<sst xmlns="http://schemas.openxmlformats.org/spreadsheetml/2006/main" count="143" uniqueCount="105">
  <si>
    <t>Zap. št.</t>
  </si>
  <si>
    <t>Opis opreme</t>
  </si>
  <si>
    <t>Količina</t>
  </si>
  <si>
    <t>EM</t>
  </si>
  <si>
    <t>Ponudnikova oznaka blaga</t>
  </si>
  <si>
    <t>Cena za EM brez DDV (€)</t>
  </si>
  <si>
    <t>Vrednost brez DDV (€)</t>
  </si>
  <si>
    <t>Storitve v oblaku ali najem opreme ne pridejo v poštev. Vsa oprema mora biti nova - ne sme biti rabljena ali obnovljena. Vsi moduli, ki so namenjeni vgradnji, morajo biti ob dobavi vgrajeni.</t>
  </si>
  <si>
    <t>1.</t>
  </si>
  <si>
    <r>
      <rPr>
        <b/>
        <sz val="11"/>
        <color indexed="8"/>
        <rFont val="Calibri"/>
        <family val="2"/>
        <charset val="238"/>
      </rPr>
      <t>Strežniki</t>
    </r>
    <r>
      <rPr>
        <sz val="11"/>
        <color theme="1"/>
        <rFont val="Calibri"/>
        <family val="2"/>
        <charset val="238"/>
        <scheme val="minor"/>
      </rPr>
      <t xml:space="preserve"> - Strežniki s podvojenim hlajenjem, velikost ohišja po 2U, ki so primerni za montažo v obstoječo 19'' omaro 42U. Skupaj s strežniki mora biti vključen ves drobni material in priključni napajalni kabli (C13/C14), ki so potrebni za montažo in priključitev vse ponujene opreme v obstoječe okolje naročnika. Strežniki so namenjeni za vključitev v VMware virtualizacijsko okolje, zato mora biti vsa oprema kompatibilna z VMware vSphere 6.5, 6.7 in 7. Zahtevana je sledljivost izvora opreme na spletni strani proizvajalca prek tovarniške številke ali proizvodne oznake strežnika. Omogoča naj razširljivost vsaj do 6 PCIe razširitvenih mest, pri čemer mora po vgradnji opreme iz tega naročila ostati možnost dveh prostih mest. Vsak strežnik mora imeti vgrajena dva procesorja, 12 RAM modulov, 2 mrežni 10Gb kartici, 4 mrežne vmesnike 1Gb, 2 optični kartici.</t>
    </r>
  </si>
  <si>
    <t>1.1.</t>
  </si>
  <si>
    <r>
      <rPr>
        <b/>
        <sz val="11"/>
        <color indexed="8"/>
        <rFont val="Calibri"/>
        <family val="2"/>
        <charset val="238"/>
      </rPr>
      <t>Strežnik</t>
    </r>
    <r>
      <rPr>
        <sz val="11"/>
        <color theme="1"/>
        <rFont val="Calibri"/>
        <family val="2"/>
        <charset val="238"/>
        <scheme val="minor"/>
      </rPr>
      <t xml:space="preserve"> - Podpira naj vgradnjo vsaj 64GB module s skupno kapaciteto 768 GB RAM, pri čemer mora po vgradnji ostati 12 prostih rež. Podpira 2 CPU. Omogoča vsaj 4x 1Gbit Ethernet porte ter dve kartici, vsaka 2x 10Gbit Ethernet port. Omogoča naj dve kartici, vsaka vsaj 1x 16Gb FC. Omogoča naj razširljivost vsaj do 6 PCIe razširitvenih mest, pri čemer mora po vgradnji opreme iz tega naročila ostati možnost dveh prostih mest.</t>
    </r>
  </si>
  <si>
    <t>kos</t>
  </si>
  <si>
    <t>1.2.</t>
  </si>
  <si>
    <r>
      <rPr>
        <sz val="11"/>
        <color indexed="8"/>
        <rFont val="Calibri"/>
        <family val="2"/>
        <charset val="238"/>
      </rPr>
      <t>CPU</t>
    </r>
    <r>
      <rPr>
        <sz val="11"/>
        <color theme="1"/>
        <rFont val="Calibri"/>
        <family val="2"/>
        <charset val="238"/>
        <scheme val="minor"/>
      </rPr>
      <t xml:space="preserve"> - </t>
    </r>
    <r>
      <rPr>
        <sz val="11"/>
        <color indexed="8"/>
        <rFont val="Calibri"/>
        <family val="2"/>
        <charset val="238"/>
      </rPr>
      <t>Intel Xeon Gold 6258R 28C 205W 2.7GHz Processor</t>
    </r>
  </si>
  <si>
    <t>1.3.</t>
  </si>
  <si>
    <r>
      <rPr>
        <sz val="11"/>
        <color indexed="8"/>
        <rFont val="Calibri"/>
        <family val="2"/>
        <charset val="238"/>
      </rPr>
      <t>RAM</t>
    </r>
    <r>
      <rPr>
        <sz val="11"/>
        <color theme="1"/>
        <rFont val="Calibri"/>
        <family val="2"/>
        <charset val="238"/>
        <scheme val="minor"/>
      </rPr>
      <t xml:space="preserve"> vsaj 64</t>
    </r>
    <r>
      <rPr>
        <sz val="11"/>
        <color indexed="8"/>
        <rFont val="Calibri"/>
        <family val="2"/>
        <charset val="238"/>
      </rPr>
      <t xml:space="preserve"> GB</t>
    </r>
    <r>
      <rPr>
        <sz val="11"/>
        <color theme="1"/>
        <rFont val="Calibri"/>
        <family val="2"/>
        <charset val="238"/>
        <scheme val="minor"/>
      </rPr>
      <t xml:space="preserve"> DDR4 2933MHz ali večji- Moduli naj bodo istega proizvajalca kot je strežnik, da bo lahko naročnik uveljavljal storitve podpore.</t>
    </r>
  </si>
  <si>
    <t>1.4.</t>
  </si>
  <si>
    <r>
      <rPr>
        <sz val="11"/>
        <color rgb="FF000000"/>
        <rFont val="Calibri"/>
        <family val="2"/>
        <charset val="238"/>
      </rPr>
      <t>HDD</t>
    </r>
    <r>
      <rPr>
        <sz val="11"/>
        <color theme="1"/>
        <rFont val="Calibri"/>
        <family val="2"/>
        <charset val="238"/>
        <scheme val="minor"/>
      </rPr>
      <t xml:space="preserve"> - M2 480GB SSD SATA 6Gbps ali večji</t>
    </r>
  </si>
  <si>
    <t>1.5.</t>
  </si>
  <si>
    <r>
      <rPr>
        <sz val="11"/>
        <color indexed="8"/>
        <rFont val="Calibri"/>
        <family val="2"/>
        <charset val="238"/>
      </rPr>
      <t>HDD - kontroler</t>
    </r>
    <r>
      <rPr>
        <sz val="11"/>
        <color theme="1"/>
        <rFont val="Calibri"/>
        <family val="2"/>
        <charset val="238"/>
        <scheme val="minor"/>
      </rPr>
      <t xml:space="preserve"> ki podpira M2 SSD SATA 6Gbps diske.     Omogoča naj vsaj podporo  polju RAID 0,1.</t>
    </r>
  </si>
  <si>
    <t>1.6.</t>
  </si>
  <si>
    <r>
      <rPr>
        <sz val="11"/>
        <rFont val="Calibri"/>
        <family val="2"/>
        <charset val="238"/>
      </rPr>
      <t xml:space="preserve">Dodatni </t>
    </r>
    <r>
      <rPr>
        <sz val="11"/>
        <color theme="1"/>
        <rFont val="Calibri"/>
        <family val="2"/>
        <charset val="238"/>
        <scheme val="minor"/>
      </rPr>
      <t>napajalnik s podporo za hitro menjavo (Hot Swap)-vsak strežnik mora imeti skupno dva napajalnka</t>
    </r>
  </si>
  <si>
    <t>1.7.</t>
  </si>
  <si>
    <t>Vmesnik, ki omogoča enostavno oddaljeno upravljanje in nadzor preko grafičnega vmesnika (zaslon, tipkovnica, miška, navidezni pogon ) vključno z vsemi potrebnimi licencami</t>
  </si>
  <si>
    <t>1.8.</t>
  </si>
  <si>
    <t>Mrežna kartica za priključitev strežnika v LAN omrežje z 2x 10Gbps  povezavo (RJ45).</t>
  </si>
  <si>
    <t>1.9.</t>
  </si>
  <si>
    <t>Mrežni vmesniki za priključitev strežnika v LAN omrežje s 4x 1Gbps povezavo (RJ45).</t>
  </si>
  <si>
    <t>1.10.</t>
  </si>
  <si>
    <t>1.11.</t>
  </si>
  <si>
    <t>Izvlečna vodila in mehanska roka za upravljanje kablov</t>
  </si>
  <si>
    <t>1.12.</t>
  </si>
  <si>
    <t>5 let garancije in podpore za strojno opremo med delavniki z odzivom naslednji delovni dan (NBD) ter odpravo napake na lokaciji naročnika.</t>
  </si>
  <si>
    <t>2.</t>
  </si>
  <si>
    <r>
      <t xml:space="preserve">Stikali SAN 
</t>
    </r>
    <r>
      <rPr>
        <sz val="11"/>
        <color theme="1"/>
        <rFont val="Calibri"/>
        <family val="2"/>
        <charset val="238"/>
        <scheme val="minor"/>
      </rPr>
      <t>Stikalo mora podpirati priključitev na obstoječo opremo, kakor tudi na ponujeno. Obstoječa oprema (Diskovni sistem IBM Storwize V7000 G2, Diskovni sistem IBM Storwize V3700, Diskovni sistem Dell Datadomain D6300, Strežnik Lenovo SR650)</t>
    </r>
  </si>
  <si>
    <t>2.1.</t>
  </si>
  <si>
    <r>
      <t>SAN stikalo</t>
    </r>
    <r>
      <rPr>
        <sz val="11"/>
        <color theme="1"/>
        <rFont val="Calibri"/>
        <family val="2"/>
        <charset val="238"/>
        <scheme val="minor"/>
      </rPr>
      <t xml:space="preserve"> velikosti ohišja 1U, ki je primerno za montažo v 19'' omaro 42U. SAN stikalo mora biti vsaj 24 portno ter omogočen vsi porti s prepustnostjo 16Gbps na vsakem portu.</t>
    </r>
  </si>
  <si>
    <t>2.2.</t>
  </si>
  <si>
    <t>SFP priključki za vse omogočene porte hitrosti 16Gb</t>
  </si>
  <si>
    <t>2.3.</t>
  </si>
  <si>
    <t>Optični kabli za povezavo dolžine 5m s konektorji LC-LC</t>
  </si>
  <si>
    <t>2.4.</t>
  </si>
  <si>
    <t>3.</t>
  </si>
  <si>
    <r>
      <rPr>
        <b/>
        <sz val="11"/>
        <rFont val="Calibri"/>
        <family val="2"/>
        <charset val="238"/>
      </rPr>
      <t>Hibridni diskovni sistem</t>
    </r>
    <r>
      <rPr>
        <sz val="11"/>
        <rFont val="Calibri"/>
        <family val="2"/>
        <charset val="238"/>
      </rPr>
      <t>, kateri ima prevzeto vgrajene NVME Flash pogonov ter omogoča vgradnjo tudi NL SAS 7200 rpm 12 Gb SAS NL 3.5 Inch HDD. Diskovni sistem mora vsebovati vsaj 512 GB Cache-a. Omogočati mora replikacijo med diskovnima sistemoma na obeh lokacijah. Posamezni diskovni sistem na vsaki lokaciji lahko zasede 4U in mora biti primeren za vgradnjo v obstoječo 19'' omaro 42U. Posamezni diskovni sistem mora imeti vgrajene 12x NVMe Flash pogone, 12x NL SAS diske. Priložen mora biti vključen ves drobni material in priključni napajalni kabli (C13/C14), ki so potrebni za montažo in priključitev vse ponujene opreme v obstoječe okolje naročnika.</t>
    </r>
  </si>
  <si>
    <t>3.1.</t>
  </si>
  <si>
    <t>Ohišje za vgradnjo NVME Flash pogonov</t>
  </si>
  <si>
    <t>3.2.</t>
  </si>
  <si>
    <t>Razširitveno ohišje za vgradnjo NL SAS diskov</t>
  </si>
  <si>
    <t>3.3.</t>
  </si>
  <si>
    <t>NVME Flash pogoni kapacitete do 10TB</t>
  </si>
  <si>
    <t>3.4.</t>
  </si>
  <si>
    <t>Trdi disk 10TB NL SAS 7200 rpm 12 Gb SAS NL 3.5 Inch HDD</t>
  </si>
  <si>
    <t>3.5.</t>
  </si>
  <si>
    <t>Pomnilnik 512GB za posamezen kontroler</t>
  </si>
  <si>
    <t>3.6.</t>
  </si>
  <si>
    <t>5 let garancije in podpore za strojno opremo med delavniki z odzivom naslednji delovni dan (NBD) ter odpravo napake na lokaciji naročnika (za posamezni diskovni sistem).</t>
  </si>
  <si>
    <t>4.</t>
  </si>
  <si>
    <t>DWDM sistem</t>
  </si>
  <si>
    <t>4.1.</t>
  </si>
  <si>
    <t>Chassis</t>
  </si>
  <si>
    <t>4.2.</t>
  </si>
  <si>
    <t>NCP Network Management Card</t>
  </si>
  <si>
    <t>4.3.</t>
  </si>
  <si>
    <t>OTDX 10G Transponder</t>
  </si>
  <si>
    <t>4.4.</t>
  </si>
  <si>
    <t>4.5.</t>
  </si>
  <si>
    <t>SFP+ DWDM 10Gb Eth 80Km</t>
  </si>
  <si>
    <t>4.6.</t>
  </si>
  <si>
    <t>SFP+ DWDM 8Gb Eth 80Km</t>
  </si>
  <si>
    <t>4.7.</t>
  </si>
  <si>
    <t>SFP+ MM 10Gb Eth</t>
  </si>
  <si>
    <t>4.8.</t>
  </si>
  <si>
    <t>SFP+ MM 8Gb FC</t>
  </si>
  <si>
    <t>4.9.</t>
  </si>
  <si>
    <t>Kabel FO LC-LC MM 50/125 Duplex 1M</t>
  </si>
  <si>
    <t>4.10.</t>
  </si>
  <si>
    <t>5.</t>
  </si>
  <si>
    <t xml:space="preserve">Programska oprema Vmware </t>
  </si>
  <si>
    <t>5.1.</t>
  </si>
  <si>
    <t>Licenca VMware VMware vSphere Enterprise Plus za 1 procesor</t>
  </si>
  <si>
    <t>5.2.</t>
  </si>
  <si>
    <t>Osnovna podpora za VMware  vSphere Enterprise Plus za 1 procesor za dobo 3 let</t>
  </si>
  <si>
    <t>6.</t>
  </si>
  <si>
    <t xml:space="preserve">Programska oprema Veeam </t>
  </si>
  <si>
    <t>6.1.</t>
  </si>
  <si>
    <t>Licenca Veeam Availability Suite Enterprise za 1 procesor</t>
  </si>
  <si>
    <t>6.2.</t>
  </si>
  <si>
    <t>Osnovna podpora za  Veeam Availability Suite Enterprise za 1 procesor za dobo 3 let</t>
  </si>
  <si>
    <t xml:space="preserve">          SKUPAJ BREZ DDV(€)</t>
  </si>
  <si>
    <t xml:space="preserve">          DDV(€)</t>
  </si>
  <si>
    <t xml:space="preserve">          SKUPAJ Z DDV(€)</t>
  </si>
  <si>
    <t>Podpis:</t>
  </si>
  <si>
    <t>Kraj in datum:</t>
  </si>
  <si>
    <t>Opombe:</t>
  </si>
  <si>
    <t>Vse cene na enoto morajo biti vnesene v ponudbeni predračun na dve decimalni mesti natančno, v nasprotnem primeru bo naročnik ponudnika izključil.</t>
  </si>
  <si>
    <t>Ponudnik mora v kolikor posluje z žigom ponudbeni predračun tudi žigosati.</t>
  </si>
  <si>
    <t xml:space="preserve">PONUDBENI PREDRAČUN (OBR-6b) - NADGRADNJA STREŽNIŠKE INFRASTRUKTURE </t>
  </si>
  <si>
    <t>7.</t>
  </si>
  <si>
    <t>Storitve</t>
  </si>
  <si>
    <t>7.1.</t>
  </si>
  <si>
    <t>kpl</t>
  </si>
  <si>
    <t>Izvedba storitve celotne implementacije nadgradnje strežniške infrastrukture (skladno s 15. čl. vzorca pogodbe (OBR-5))</t>
  </si>
  <si>
    <t>DWDM MUX/DEMUX Dual Fiber najmanj 8 kanalov</t>
  </si>
  <si>
    <t>Vmesnik za priključitev strežnika v SAN omrežje z 1x 16Gb FC vključno s SFP priključkom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</si>
</sst>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238"/>
      <scheme val="minor"/>
    </font>
    <font>
      <b/>
      <sz val="11"/>
      <color indexed="8"/>
      <name val="Calibri"/>
      <family val="2"/>
      <charset val="238"/>
    </font>
    <font>
      <sz val="11"/>
      <name val="Calibri"/>
      <family val="2"/>
      <charset val="238"/>
    </font>
    <font>
      <sz val="10"/>
      <name val="Arial"/>
      <family val="2"/>
      <charset val="238"/>
    </font>
    <font>
      <b/>
      <sz val="11"/>
      <name val="Calibri"/>
      <family val="2"/>
      <charset val="238"/>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indexed="8"/>
      <name val="Calibri"/>
      <family val="2"/>
      <charset val="238"/>
    </font>
    <font>
      <sz val="11"/>
      <color rgb="FF000000"/>
      <name val="Calibri"/>
      <family val="2"/>
      <charset val="238"/>
    </font>
    <font>
      <b/>
      <sz val="10"/>
      <color theme="1"/>
      <name val="Calibri"/>
      <family val="2"/>
      <charset val="238"/>
      <scheme val="minor"/>
    </font>
  </fonts>
  <fills count="4">
    <fill>
      <patternFill patternType="none"/>
    </fill>
    <fill>
      <patternFill patternType="gray125"/>
    </fill>
    <fill>
      <patternFill patternType="solid">
        <fgColor rgb="FFFFFFCC"/>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xf numFmtId="0" fontId="5" fillId="2" borderId="6" applyNumberFormat="0" applyFont="0" applyAlignment="0" applyProtection="0"/>
    <xf numFmtId="0" fontId="6" fillId="0" borderId="0" applyNumberFormat="0" applyFill="0" applyBorder="0" applyAlignment="0" applyProtection="0"/>
  </cellStyleXfs>
  <cellXfs count="112">
    <xf numFmtId="0" fontId="0" fillId="0" borderId="0" xfId="0"/>
    <xf numFmtId="0" fontId="0" fillId="0" borderId="0" xfId="0" applyAlignment="1">
      <alignment vertical="top" wrapText="1"/>
    </xf>
    <xf numFmtId="0" fontId="0" fillId="0" borderId="0" xfId="0" applyAlignment="1">
      <alignment horizontal="center" vertical="center" wrapText="1"/>
    </xf>
    <xf numFmtId="0" fontId="0" fillId="0" borderId="1" xfId="0" applyBorder="1" applyAlignment="1">
      <alignment horizontal="center" vertical="center"/>
    </xf>
    <xf numFmtId="0" fontId="5" fillId="0" borderId="1" xfId="1" applyNumberFormat="1" applyFont="1" applyBorder="1" applyAlignment="1">
      <alignment horizontal="center" vertical="center" wrapText="1"/>
    </xf>
    <xf numFmtId="0" fontId="8" fillId="0" borderId="1" xfId="0" applyFont="1" applyBorder="1" applyAlignment="1">
      <alignment horizontal="left" vertical="center" wrapText="1"/>
    </xf>
    <xf numFmtId="0" fontId="0" fillId="0" borderId="0" xfId="0" applyAlignment="1">
      <alignment horizontal="left" vertical="top" wrapText="1"/>
    </xf>
    <xf numFmtId="0" fontId="0" fillId="0" borderId="1" xfId="0" applyFont="1" applyFill="1" applyBorder="1" applyAlignment="1">
      <alignment horizontal="left" vertical="center" wrapText="1"/>
    </xf>
    <xf numFmtId="0" fontId="0" fillId="0" borderId="0" xfId="0" applyFill="1" applyAlignment="1">
      <alignment vertical="top" wrapText="1"/>
    </xf>
    <xf numFmtId="0" fontId="0" fillId="0" borderId="1" xfId="0" applyFill="1" applyBorder="1" applyAlignment="1">
      <alignment horizontal="center" vertical="center"/>
    </xf>
    <xf numFmtId="0" fontId="0" fillId="0" borderId="1" xfId="0" applyFont="1" applyFill="1" applyBorder="1" applyAlignment="1">
      <alignment horizontal="left" vertical="top" wrapText="1"/>
    </xf>
    <xf numFmtId="49" fontId="0" fillId="0" borderId="1" xfId="0" applyNumberFormat="1" applyFill="1" applyBorder="1" applyAlignment="1">
      <alignment horizontal="left" vertical="center" wrapText="1"/>
    </xf>
    <xf numFmtId="49" fontId="0" fillId="0" borderId="1" xfId="0" applyNumberFormat="1" applyFill="1" applyBorder="1" applyAlignment="1">
      <alignment horizontal="left" vertical="top" wrapText="1"/>
    </xf>
    <xf numFmtId="0" fontId="0" fillId="0" borderId="0" xfId="0" applyFill="1" applyAlignment="1">
      <alignment horizontal="center" vertical="center" wrapText="1"/>
    </xf>
    <xf numFmtId="0" fontId="0" fillId="0" borderId="0" xfId="0" applyFill="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1" xfId="0" applyFont="1" applyFill="1" applyBorder="1" applyAlignment="1">
      <alignment horizontal="center" vertical="center" wrapText="1"/>
    </xf>
    <xf numFmtId="0" fontId="0" fillId="0" borderId="0" xfId="0" applyFill="1" applyAlignment="1">
      <alignment horizontal="right" vertical="center" wrapText="1"/>
    </xf>
    <xf numFmtId="0" fontId="0" fillId="0" borderId="4" xfId="0" applyFill="1" applyBorder="1" applyAlignment="1">
      <alignment horizontal="right" vertical="center" wrapText="1"/>
    </xf>
    <xf numFmtId="0" fontId="0" fillId="0" borderId="0" xfId="0" applyAlignment="1">
      <alignment horizontal="right" vertical="center" wrapText="1"/>
    </xf>
    <xf numFmtId="0" fontId="0" fillId="0" borderId="1" xfId="0"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64" fontId="0" fillId="0" borderId="1" xfId="0" applyNumberFormat="1" applyFill="1" applyBorder="1" applyAlignment="1" applyProtection="1">
      <alignment horizontal="left" vertical="center" wrapText="1"/>
      <protection locked="0"/>
    </xf>
    <xf numFmtId="0" fontId="0" fillId="0" borderId="0" xfId="0" applyFill="1" applyAlignment="1">
      <alignment vertical="center"/>
    </xf>
    <xf numFmtId="0" fontId="0" fillId="0" borderId="0" xfId="0" applyBorder="1" applyAlignment="1">
      <alignment vertical="top" wrapText="1"/>
    </xf>
    <xf numFmtId="0" fontId="0" fillId="0" borderId="0" xfId="0" applyFill="1" applyBorder="1" applyAlignment="1">
      <alignment horizontal="left" vertical="top" wrapText="1"/>
    </xf>
    <xf numFmtId="0" fontId="0" fillId="0" borderId="0" xfId="0" applyFill="1" applyBorder="1" applyAlignment="1">
      <alignment horizontal="right" vertical="center" wrapText="1"/>
    </xf>
    <xf numFmtId="49" fontId="0"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top" wrapText="1"/>
    </xf>
    <xf numFmtId="0" fontId="8" fillId="0" borderId="1" xfId="1" applyFont="1" applyFill="1" applyBorder="1" applyAlignment="1">
      <alignment vertical="top" wrapText="1"/>
    </xf>
    <xf numFmtId="40" fontId="9" fillId="0" borderId="1" xfId="0" applyNumberFormat="1" applyFont="1" applyBorder="1" applyAlignment="1">
      <alignment horizontal="right" vertical="center" wrapText="1"/>
    </xf>
    <xf numFmtId="40" fontId="0" fillId="0" borderId="1" xfId="0" applyNumberFormat="1" applyBorder="1" applyAlignment="1" applyProtection="1">
      <alignment horizontal="right" vertical="center" wrapText="1"/>
      <protection locked="0"/>
    </xf>
    <xf numFmtId="40" fontId="0" fillId="0" borderId="2" xfId="0" applyNumberFormat="1" applyFill="1" applyBorder="1" applyAlignment="1">
      <alignment horizontal="right" vertical="center" wrapText="1"/>
    </xf>
    <xf numFmtId="40" fontId="0" fillId="0" borderId="3" xfId="0" applyNumberFormat="1" applyFill="1" applyBorder="1" applyAlignment="1">
      <alignment horizontal="right" vertical="center" wrapText="1"/>
    </xf>
    <xf numFmtId="40" fontId="0" fillId="0" borderId="4" xfId="0" applyNumberFormat="1" applyFill="1" applyBorder="1" applyAlignment="1">
      <alignment horizontal="right" vertical="center" wrapText="1"/>
    </xf>
    <xf numFmtId="40" fontId="0" fillId="0" borderId="0" xfId="0" applyNumberFormat="1" applyFill="1" applyAlignment="1">
      <alignment horizontal="right" vertical="center" wrapText="1"/>
    </xf>
    <xf numFmtId="40" fontId="0" fillId="0" borderId="0" xfId="0" applyNumberFormat="1" applyFill="1" applyBorder="1" applyAlignment="1">
      <alignment horizontal="right" vertical="center" wrapText="1"/>
    </xf>
    <xf numFmtId="40" fontId="0" fillId="0" borderId="0" xfId="0" applyNumberFormat="1" applyAlignment="1">
      <alignment horizontal="right" vertical="center" wrapText="1"/>
    </xf>
    <xf numFmtId="0" fontId="0" fillId="0" borderId="0" xfId="0" applyFill="1" applyAlignment="1">
      <alignment vertical="center" wrapText="1"/>
    </xf>
    <xf numFmtId="0" fontId="14" fillId="0" borderId="0" xfId="0" applyFont="1"/>
    <xf numFmtId="0" fontId="14" fillId="0" borderId="0" xfId="0" applyFont="1" applyProtection="1"/>
    <xf numFmtId="0" fontId="9" fillId="0" borderId="10" xfId="0" applyFont="1" applyBorder="1" applyAlignment="1">
      <alignment horizontal="center" vertical="center" wrapText="1"/>
    </xf>
    <xf numFmtId="0" fontId="9" fillId="0" borderId="11" xfId="0" applyFont="1" applyBorder="1" applyAlignment="1">
      <alignment horizontal="right" vertical="center" wrapText="1"/>
    </xf>
    <xf numFmtId="0" fontId="0" fillId="0" borderId="10" xfId="0" applyBorder="1" applyAlignment="1">
      <alignment horizontal="center" vertical="center" wrapText="1"/>
    </xf>
    <xf numFmtId="164" fontId="0" fillId="0" borderId="11" xfId="0" applyNumberFormat="1" applyBorder="1" applyAlignment="1">
      <alignment horizontal="right" vertical="center" wrapText="1"/>
    </xf>
    <xf numFmtId="164" fontId="0" fillId="0" borderId="11" xfId="0" applyNumberFormat="1" applyFill="1" applyBorder="1" applyAlignment="1">
      <alignment horizontal="right" vertical="center" wrapText="1"/>
    </xf>
    <xf numFmtId="14" fontId="0" fillId="0" borderId="10" xfId="0" applyNumberFormat="1" applyFill="1" applyBorder="1" applyAlignment="1">
      <alignment horizontal="center" vertical="center" wrapText="1"/>
    </xf>
    <xf numFmtId="16" fontId="7" fillId="0" borderId="10" xfId="0" applyNumberFormat="1" applyFont="1" applyBorder="1" applyAlignment="1">
      <alignment horizontal="center" vertical="center"/>
    </xf>
    <xf numFmtId="16" fontId="0" fillId="0" borderId="10" xfId="0" applyNumberFormat="1" applyBorder="1" applyAlignment="1">
      <alignment horizontal="center" vertical="center"/>
    </xf>
    <xf numFmtId="14" fontId="0" fillId="0" borderId="10" xfId="0" applyNumberFormat="1" applyBorder="1" applyAlignment="1">
      <alignment horizontal="center" vertical="center" wrapText="1"/>
    </xf>
    <xf numFmtId="164" fontId="10" fillId="0" borderId="11" xfId="0" applyNumberFormat="1" applyFont="1" applyFill="1" applyBorder="1" applyAlignment="1">
      <alignment horizontal="right" vertical="center" wrapText="1"/>
    </xf>
    <xf numFmtId="164" fontId="9" fillId="0" borderId="11" xfId="0" applyNumberFormat="1" applyFont="1" applyFill="1" applyBorder="1" applyAlignment="1">
      <alignment horizontal="right" vertical="center" wrapText="1"/>
    </xf>
    <xf numFmtId="40" fontId="0" fillId="0" borderId="16" xfId="0" applyNumberFormat="1" applyFill="1" applyBorder="1" applyAlignment="1">
      <alignment horizontal="right" vertical="center" wrapText="1"/>
    </xf>
    <xf numFmtId="164" fontId="9" fillId="0" borderId="17" xfId="0" applyNumberFormat="1" applyFont="1" applyFill="1" applyBorder="1" applyAlignment="1">
      <alignment horizontal="right" vertical="center" wrapText="1"/>
    </xf>
    <xf numFmtId="0" fontId="0" fillId="0" borderId="1" xfId="0" applyFont="1" applyBorder="1" applyAlignment="1">
      <alignment horizontal="left" vertical="center" wrapText="1"/>
    </xf>
    <xf numFmtId="16" fontId="0" fillId="0" borderId="10" xfId="0" applyNumberFormat="1" applyFill="1" applyBorder="1" applyAlignment="1">
      <alignment horizontal="center" vertical="center" wrapText="1"/>
    </xf>
    <xf numFmtId="0" fontId="7" fillId="0" borderId="1" xfId="0" applyFont="1" applyBorder="1" applyAlignment="1">
      <alignment horizontal="left" vertical="center" wrapTex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left" vertical="center" wrapText="1"/>
    </xf>
    <xf numFmtId="0" fontId="7" fillId="0" borderId="13" xfId="0" applyFont="1" applyFill="1" applyBorder="1" applyAlignment="1">
      <alignment horizontal="right" vertical="top" wrapText="1"/>
    </xf>
    <xf numFmtId="0" fontId="7" fillId="0" borderId="3" xfId="0" applyFont="1" applyFill="1" applyBorder="1" applyAlignment="1">
      <alignment horizontal="right" vertical="top" wrapText="1"/>
    </xf>
    <xf numFmtId="0" fontId="0" fillId="0" borderId="13" xfId="0" applyFill="1" applyBorder="1" applyAlignment="1">
      <alignment horizontal="right" vertical="top" wrapText="1"/>
    </xf>
    <xf numFmtId="0" fontId="0" fillId="0" borderId="3" xfId="0" applyFill="1" applyBorder="1" applyAlignment="1">
      <alignment horizontal="right" vertical="top" wrapText="1"/>
    </xf>
    <xf numFmtId="0" fontId="0" fillId="0" borderId="14" xfId="0" applyFill="1" applyBorder="1" applyAlignment="1">
      <alignment horizontal="right" vertical="top" wrapText="1"/>
    </xf>
    <xf numFmtId="0" fontId="0" fillId="0" borderId="15" xfId="0" applyFill="1" applyBorder="1" applyAlignment="1">
      <alignment horizontal="right" vertical="top" wrapText="1"/>
    </xf>
    <xf numFmtId="0" fontId="0" fillId="0" borderId="10" xfId="0" applyFill="1" applyBorder="1" applyAlignment="1">
      <alignment horizontal="center" vertical="top" wrapText="1"/>
    </xf>
    <xf numFmtId="0" fontId="0" fillId="0" borderId="1" xfId="0" applyFill="1" applyBorder="1" applyAlignment="1">
      <alignment horizontal="center" vertical="top" wrapText="1"/>
    </xf>
    <xf numFmtId="0" fontId="0" fillId="0" borderId="11" xfId="0" applyFill="1" applyBorder="1" applyAlignment="1">
      <alignment horizontal="center" vertical="top" wrapText="1"/>
    </xf>
    <xf numFmtId="16" fontId="0" fillId="0" borderId="10" xfId="0" applyNumberFormat="1" applyFill="1" applyBorder="1" applyAlignment="1">
      <alignment horizontal="center" vertical="center" wrapText="1"/>
    </xf>
    <xf numFmtId="16" fontId="0" fillId="0" borderId="1" xfId="0" applyNumberFormat="1" applyFill="1" applyBorder="1" applyAlignment="1">
      <alignment horizontal="center" vertical="center" wrapText="1"/>
    </xf>
    <xf numFmtId="16" fontId="0" fillId="0" borderId="11" xfId="0" applyNumberFormat="1" applyFill="1" applyBorder="1" applyAlignment="1">
      <alignment horizontal="center" vertical="center" wrapTex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4" fillId="0" borderId="1" xfId="3" applyFont="1" applyFill="1" applyBorder="1" applyAlignment="1">
      <alignment horizontal="left" vertical="top" wrapText="1"/>
    </xf>
    <xf numFmtId="0" fontId="8" fillId="0" borderId="1" xfId="3" applyFont="1" applyFill="1" applyBorder="1" applyAlignment="1">
      <alignment horizontal="left" vertical="top" wrapText="1"/>
    </xf>
    <xf numFmtId="0" fontId="8" fillId="0" borderId="11" xfId="3" applyFont="1" applyFill="1" applyBorder="1" applyAlignment="1">
      <alignment horizontal="left" vertical="top" wrapText="1"/>
    </xf>
    <xf numFmtId="16" fontId="0" fillId="0" borderId="10" xfId="0" applyNumberFormat="1" applyFill="1" applyBorder="1" applyAlignment="1">
      <alignment horizontal="center" vertical="top" wrapText="1"/>
    </xf>
    <xf numFmtId="16" fontId="0" fillId="0" borderId="1" xfId="0" applyNumberFormat="1" applyFill="1" applyBorder="1" applyAlignment="1">
      <alignment horizontal="center" vertical="top" wrapText="1"/>
    </xf>
    <xf numFmtId="16" fontId="0" fillId="0" borderId="11" xfId="0" applyNumberFormat="1" applyFill="1" applyBorder="1" applyAlignment="1">
      <alignment horizontal="center" vertical="top" wrapText="1"/>
    </xf>
    <xf numFmtId="0" fontId="7" fillId="0" borderId="1"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0" fillId="0" borderId="13"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7" fillId="3" borderId="10"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1" xfId="0" applyFont="1" applyBorder="1" applyAlignment="1">
      <alignment horizontal="left" vertical="center" wrapText="1"/>
    </xf>
    <xf numFmtId="0" fontId="7" fillId="0" borderId="1" xfId="0" applyFont="1" applyBorder="1" applyAlignment="1">
      <alignment horizontal="left" vertical="center" wrapText="1"/>
    </xf>
    <xf numFmtId="0" fontId="7" fillId="0" borderId="11" xfId="0" applyFont="1" applyBorder="1" applyAlignment="1">
      <alignment horizontal="left" vertical="center" wrapText="1"/>
    </xf>
    <xf numFmtId="0" fontId="0" fillId="0" borderId="1" xfId="0" applyFill="1" applyBorder="1" applyAlignment="1" applyProtection="1">
      <alignment horizontal="center" vertical="center" wrapText="1"/>
      <protection locked="0"/>
    </xf>
  </cellXfs>
  <cellStyles count="4">
    <cellStyle name="Navadno" xfId="0" builtinId="0"/>
    <cellStyle name="Navadno 2" xfId="1" xr:uid="{00000000-0005-0000-0000-000001000000}"/>
    <cellStyle name="Opomba" xfId="2" builtinId="10"/>
    <cellStyle name="Opozorilo" xfId="3"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4"/>
  <sheetViews>
    <sheetView tabSelected="1" view="pageBreakPreview" zoomScale="90" zoomScaleNormal="114" zoomScaleSheetLayoutView="90" workbookViewId="0">
      <selection activeCell="F13" sqref="F13"/>
    </sheetView>
  </sheetViews>
  <sheetFormatPr defaultRowHeight="15" x14ac:dyDescent="0.25"/>
  <cols>
    <col min="1" max="1" width="5.85546875" style="2" customWidth="1"/>
    <col min="2" max="2" width="56" style="6" customWidth="1"/>
    <col min="3" max="3" width="8.42578125" style="2" customWidth="1"/>
    <col min="4" max="4" width="4.85546875" style="2" bestFit="1" customWidth="1"/>
    <col min="5" max="5" width="34.140625" style="18" customWidth="1"/>
    <col min="6" max="6" width="12.7109375" style="45" customWidth="1"/>
    <col min="7" max="7" width="15.140625" style="22" customWidth="1"/>
    <col min="8" max="16384" width="9.140625" style="1"/>
  </cols>
  <sheetData>
    <row r="1" spans="1:7" ht="18.75" x14ac:dyDescent="0.25">
      <c r="A1" s="101" t="s">
        <v>97</v>
      </c>
      <c r="B1" s="102"/>
      <c r="C1" s="102"/>
      <c r="D1" s="102"/>
      <c r="E1" s="102"/>
      <c r="F1" s="102"/>
      <c r="G1" s="103"/>
    </row>
    <row r="2" spans="1:7" ht="31.5" x14ac:dyDescent="0.25">
      <c r="A2" s="49" t="s">
        <v>0</v>
      </c>
      <c r="B2" s="16" t="s">
        <v>1</v>
      </c>
      <c r="C2" s="15" t="s">
        <v>2</v>
      </c>
      <c r="D2" s="15" t="s">
        <v>3</v>
      </c>
      <c r="E2" s="16" t="s">
        <v>4</v>
      </c>
      <c r="F2" s="38" t="s">
        <v>5</v>
      </c>
      <c r="G2" s="50" t="s">
        <v>6</v>
      </c>
    </row>
    <row r="3" spans="1:7" ht="33" customHeight="1" x14ac:dyDescent="0.25">
      <c r="A3" s="104" t="s">
        <v>7</v>
      </c>
      <c r="B3" s="105"/>
      <c r="C3" s="105"/>
      <c r="D3" s="105"/>
      <c r="E3" s="105"/>
      <c r="F3" s="105"/>
      <c r="G3" s="106"/>
    </row>
    <row r="4" spans="1:7" ht="87" customHeight="1" x14ac:dyDescent="0.25">
      <c r="A4" s="51" t="s">
        <v>8</v>
      </c>
      <c r="B4" s="107" t="s">
        <v>9</v>
      </c>
      <c r="C4" s="107"/>
      <c r="D4" s="107"/>
      <c r="E4" s="107"/>
      <c r="F4" s="107"/>
      <c r="G4" s="108"/>
    </row>
    <row r="5" spans="1:7" ht="120" x14ac:dyDescent="0.25">
      <c r="A5" s="51" t="s">
        <v>10</v>
      </c>
      <c r="B5" s="62" t="s">
        <v>11</v>
      </c>
      <c r="C5" s="3">
        <v>8</v>
      </c>
      <c r="D5" s="3" t="s">
        <v>12</v>
      </c>
      <c r="E5" s="23"/>
      <c r="F5" s="39">
        <v>0</v>
      </c>
      <c r="G5" s="52">
        <f>C5*F5</f>
        <v>0</v>
      </c>
    </row>
    <row r="6" spans="1:7" ht="31.5" customHeight="1" x14ac:dyDescent="0.25">
      <c r="A6" s="65" t="s">
        <v>13</v>
      </c>
      <c r="B6" s="7" t="s">
        <v>14</v>
      </c>
      <c r="C6" s="66">
        <v>16</v>
      </c>
      <c r="D6" s="66" t="s">
        <v>12</v>
      </c>
      <c r="E6" s="24"/>
      <c r="F6" s="39">
        <v>0</v>
      </c>
      <c r="G6" s="53">
        <f t="shared" ref="G6:G48" si="0">C6*F6</f>
        <v>0</v>
      </c>
    </row>
    <row r="7" spans="1:7" ht="87.75" customHeight="1" x14ac:dyDescent="0.25">
      <c r="A7" s="65" t="s">
        <v>15</v>
      </c>
      <c r="B7" s="7" t="s">
        <v>16</v>
      </c>
      <c r="C7" s="66">
        <v>96</v>
      </c>
      <c r="D7" s="66" t="s">
        <v>12</v>
      </c>
      <c r="E7" s="24"/>
      <c r="F7" s="39">
        <v>0</v>
      </c>
      <c r="G7" s="53">
        <f t="shared" si="0"/>
        <v>0</v>
      </c>
    </row>
    <row r="8" spans="1:7" customFormat="1" x14ac:dyDescent="0.25">
      <c r="A8" s="65" t="s">
        <v>17</v>
      </c>
      <c r="B8" s="7" t="s">
        <v>18</v>
      </c>
      <c r="C8" s="9">
        <v>16</v>
      </c>
      <c r="D8" s="66" t="s">
        <v>12</v>
      </c>
      <c r="E8" s="25"/>
      <c r="F8" s="39">
        <v>0</v>
      </c>
      <c r="G8" s="53">
        <f t="shared" si="0"/>
        <v>0</v>
      </c>
    </row>
    <row r="9" spans="1:7" ht="30" x14ac:dyDescent="0.25">
      <c r="A9" s="65" t="s">
        <v>19</v>
      </c>
      <c r="B9" s="10" t="s">
        <v>20</v>
      </c>
      <c r="C9" s="66">
        <v>8</v>
      </c>
      <c r="D9" s="66" t="s">
        <v>12</v>
      </c>
      <c r="E9" s="24"/>
      <c r="F9" s="39">
        <v>0</v>
      </c>
      <c r="G9" s="53">
        <f t="shared" si="0"/>
        <v>0</v>
      </c>
    </row>
    <row r="10" spans="1:7" ht="30" x14ac:dyDescent="0.25">
      <c r="A10" s="54" t="s">
        <v>21</v>
      </c>
      <c r="B10" s="11" t="s">
        <v>22</v>
      </c>
      <c r="C10" s="66">
        <v>8</v>
      </c>
      <c r="D10" s="66" t="s">
        <v>12</v>
      </c>
      <c r="E10" s="24"/>
      <c r="F10" s="39">
        <v>0</v>
      </c>
      <c r="G10" s="53">
        <f t="shared" si="0"/>
        <v>0</v>
      </c>
    </row>
    <row r="11" spans="1:7" ht="52.5" customHeight="1" x14ac:dyDescent="0.25">
      <c r="A11" s="65" t="s">
        <v>23</v>
      </c>
      <c r="B11" s="32" t="s">
        <v>24</v>
      </c>
      <c r="C11" s="66">
        <v>8</v>
      </c>
      <c r="D11" s="66" t="s">
        <v>12</v>
      </c>
      <c r="E11" s="24"/>
      <c r="F11" s="39">
        <v>0</v>
      </c>
      <c r="G11" s="53">
        <f t="shared" si="0"/>
        <v>0</v>
      </c>
    </row>
    <row r="12" spans="1:7" ht="30" x14ac:dyDescent="0.25">
      <c r="A12" s="65" t="s">
        <v>25</v>
      </c>
      <c r="B12" s="33" t="s">
        <v>26</v>
      </c>
      <c r="C12" s="66">
        <v>16</v>
      </c>
      <c r="D12" s="66" t="s">
        <v>12</v>
      </c>
      <c r="E12" s="24"/>
      <c r="F12" s="39">
        <v>0</v>
      </c>
      <c r="G12" s="53">
        <f t="shared" si="0"/>
        <v>0</v>
      </c>
    </row>
    <row r="13" spans="1:7" ht="39.75" customHeight="1" x14ac:dyDescent="0.25">
      <c r="A13" s="54" t="s">
        <v>27</v>
      </c>
      <c r="B13" s="12" t="s">
        <v>28</v>
      </c>
      <c r="C13" s="66">
        <v>8</v>
      </c>
      <c r="D13" s="66" t="s">
        <v>12</v>
      </c>
      <c r="E13" s="24"/>
      <c r="F13" s="39">
        <v>0</v>
      </c>
      <c r="G13" s="53">
        <f t="shared" si="0"/>
        <v>0</v>
      </c>
    </row>
    <row r="14" spans="1:7" ht="46.5" customHeight="1" x14ac:dyDescent="0.25">
      <c r="A14" s="65" t="s">
        <v>29</v>
      </c>
      <c r="B14" s="11" t="s">
        <v>104</v>
      </c>
      <c r="C14" s="66">
        <v>16</v>
      </c>
      <c r="D14" s="66" t="s">
        <v>12</v>
      </c>
      <c r="E14" s="24"/>
      <c r="F14" s="39">
        <v>0</v>
      </c>
      <c r="G14" s="53">
        <f t="shared" si="0"/>
        <v>0</v>
      </c>
    </row>
    <row r="15" spans="1:7" ht="46.5" customHeight="1" x14ac:dyDescent="0.25">
      <c r="A15" s="63" t="s">
        <v>30</v>
      </c>
      <c r="B15" s="11" t="s">
        <v>31</v>
      </c>
      <c r="C15" s="66">
        <v>8</v>
      </c>
      <c r="D15" s="66" t="s">
        <v>12</v>
      </c>
      <c r="E15" s="24"/>
      <c r="F15" s="39">
        <v>0</v>
      </c>
      <c r="G15" s="53">
        <f t="shared" ref="G15" si="1">C15*F15</f>
        <v>0</v>
      </c>
    </row>
    <row r="16" spans="1:7" ht="45" x14ac:dyDescent="0.25">
      <c r="A16" s="63" t="s">
        <v>32</v>
      </c>
      <c r="B16" s="34" t="s">
        <v>33</v>
      </c>
      <c r="C16" s="66">
        <v>8</v>
      </c>
      <c r="D16" s="66" t="s">
        <v>12</v>
      </c>
      <c r="E16" s="24"/>
      <c r="F16" s="39">
        <v>0</v>
      </c>
      <c r="G16" s="53">
        <f t="shared" si="0"/>
        <v>0</v>
      </c>
    </row>
    <row r="17" spans="1:7" s="8" customFormat="1" x14ac:dyDescent="0.25">
      <c r="A17" s="81"/>
      <c r="B17" s="82"/>
      <c r="C17" s="82"/>
      <c r="D17" s="82"/>
      <c r="E17" s="82"/>
      <c r="F17" s="82"/>
      <c r="G17" s="83"/>
    </row>
    <row r="18" spans="1:7" s="8" customFormat="1" x14ac:dyDescent="0.25">
      <c r="A18" s="81"/>
      <c r="B18" s="82"/>
      <c r="C18" s="82"/>
      <c r="D18" s="82"/>
      <c r="E18" s="82"/>
      <c r="F18" s="82"/>
      <c r="G18" s="83"/>
    </row>
    <row r="19" spans="1:7" s="8" customFormat="1" ht="58.5" customHeight="1" x14ac:dyDescent="0.25">
      <c r="A19" s="55" t="s">
        <v>34</v>
      </c>
      <c r="B19" s="109" t="s">
        <v>35</v>
      </c>
      <c r="C19" s="109"/>
      <c r="D19" s="109"/>
      <c r="E19" s="109"/>
      <c r="F19" s="109"/>
      <c r="G19" s="110"/>
    </row>
    <row r="20" spans="1:7" s="8" customFormat="1" ht="45" x14ac:dyDescent="0.25">
      <c r="A20" s="56" t="s">
        <v>36</v>
      </c>
      <c r="B20" s="64" t="s">
        <v>37</v>
      </c>
      <c r="C20" s="3">
        <v>4</v>
      </c>
      <c r="D20" s="3" t="s">
        <v>12</v>
      </c>
      <c r="E20" s="26"/>
      <c r="F20" s="39">
        <v>0</v>
      </c>
      <c r="G20" s="52">
        <f t="shared" si="0"/>
        <v>0</v>
      </c>
    </row>
    <row r="21" spans="1:7" s="8" customFormat="1" x14ac:dyDescent="0.25">
      <c r="A21" s="57" t="s">
        <v>38</v>
      </c>
      <c r="B21" s="5" t="s">
        <v>39</v>
      </c>
      <c r="C21" s="4">
        <v>96</v>
      </c>
      <c r="D21" s="3" t="s">
        <v>12</v>
      </c>
      <c r="E21" s="23"/>
      <c r="F21" s="39">
        <v>0</v>
      </c>
      <c r="G21" s="52">
        <f t="shared" si="0"/>
        <v>0</v>
      </c>
    </row>
    <row r="22" spans="1:7" s="8" customFormat="1" x14ac:dyDescent="0.25">
      <c r="A22" s="57" t="s">
        <v>40</v>
      </c>
      <c r="B22" s="5" t="s">
        <v>41</v>
      </c>
      <c r="C22" s="4">
        <v>96</v>
      </c>
      <c r="D22" s="3" t="s">
        <v>12</v>
      </c>
      <c r="E22" s="23"/>
      <c r="F22" s="39">
        <v>0</v>
      </c>
      <c r="G22" s="52">
        <f t="shared" si="0"/>
        <v>0</v>
      </c>
    </row>
    <row r="23" spans="1:7" s="8" customFormat="1" ht="45" x14ac:dyDescent="0.25">
      <c r="A23" s="65" t="s">
        <v>42</v>
      </c>
      <c r="B23" s="34" t="s">
        <v>33</v>
      </c>
      <c r="C23" s="66">
        <v>4</v>
      </c>
      <c r="D23" s="66" t="s">
        <v>12</v>
      </c>
      <c r="E23" s="24"/>
      <c r="F23" s="39">
        <v>0</v>
      </c>
      <c r="G23" s="53">
        <f t="shared" si="0"/>
        <v>0</v>
      </c>
    </row>
    <row r="24" spans="1:7" s="8" customFormat="1" x14ac:dyDescent="0.25">
      <c r="A24" s="81"/>
      <c r="B24" s="82"/>
      <c r="C24" s="82"/>
      <c r="D24" s="82"/>
      <c r="E24" s="82"/>
      <c r="F24" s="82"/>
      <c r="G24" s="83"/>
    </row>
    <row r="25" spans="1:7" s="8" customFormat="1" ht="83.25" customHeight="1" x14ac:dyDescent="0.25">
      <c r="A25" s="65" t="s">
        <v>43</v>
      </c>
      <c r="B25" s="87" t="s">
        <v>44</v>
      </c>
      <c r="C25" s="88"/>
      <c r="D25" s="88"/>
      <c r="E25" s="88"/>
      <c r="F25" s="88"/>
      <c r="G25" s="89"/>
    </row>
    <row r="26" spans="1:7" s="8" customFormat="1" x14ac:dyDescent="0.25">
      <c r="A26" s="65" t="s">
        <v>45</v>
      </c>
      <c r="B26" s="37" t="s">
        <v>46</v>
      </c>
      <c r="C26" s="19">
        <v>2</v>
      </c>
      <c r="D26" s="66" t="s">
        <v>12</v>
      </c>
      <c r="E26" s="24"/>
      <c r="F26" s="39">
        <v>0</v>
      </c>
      <c r="G26" s="53">
        <f t="shared" si="0"/>
        <v>0</v>
      </c>
    </row>
    <row r="27" spans="1:7" s="8" customFormat="1" x14ac:dyDescent="0.25">
      <c r="A27" s="65" t="s">
        <v>47</v>
      </c>
      <c r="B27" s="37" t="s">
        <v>48</v>
      </c>
      <c r="C27" s="19">
        <v>2</v>
      </c>
      <c r="D27" s="66" t="s">
        <v>12</v>
      </c>
      <c r="E27" s="24"/>
      <c r="F27" s="39">
        <v>0</v>
      </c>
      <c r="G27" s="53">
        <f t="shared" ref="G27:G28" si="2">C27*F27</f>
        <v>0</v>
      </c>
    </row>
    <row r="28" spans="1:7" s="8" customFormat="1" x14ac:dyDescent="0.25">
      <c r="A28" s="65" t="s">
        <v>49</v>
      </c>
      <c r="B28" s="36" t="s">
        <v>50</v>
      </c>
      <c r="C28" s="19">
        <v>24</v>
      </c>
      <c r="D28" s="66" t="s">
        <v>12</v>
      </c>
      <c r="E28" s="24"/>
      <c r="F28" s="39">
        <v>0</v>
      </c>
      <c r="G28" s="53">
        <f t="shared" si="2"/>
        <v>0</v>
      </c>
    </row>
    <row r="29" spans="1:7" s="8" customFormat="1" x14ac:dyDescent="0.25">
      <c r="A29" s="65" t="s">
        <v>51</v>
      </c>
      <c r="B29" s="36" t="s">
        <v>52</v>
      </c>
      <c r="C29" s="19">
        <v>24</v>
      </c>
      <c r="D29" s="66" t="s">
        <v>12</v>
      </c>
      <c r="E29" s="24"/>
      <c r="F29" s="39">
        <v>0</v>
      </c>
      <c r="G29" s="53">
        <f t="shared" si="0"/>
        <v>0</v>
      </c>
    </row>
    <row r="30" spans="1:7" s="8" customFormat="1" x14ac:dyDescent="0.25">
      <c r="A30" s="65" t="s">
        <v>53</v>
      </c>
      <c r="B30" s="36" t="s">
        <v>54</v>
      </c>
      <c r="C30" s="19">
        <v>2</v>
      </c>
      <c r="D30" s="66" t="s">
        <v>12</v>
      </c>
      <c r="E30" s="24"/>
      <c r="F30" s="39">
        <v>0</v>
      </c>
      <c r="G30" s="53">
        <f t="shared" si="0"/>
        <v>0</v>
      </c>
    </row>
    <row r="31" spans="1:7" s="8" customFormat="1" ht="45" x14ac:dyDescent="0.25">
      <c r="A31" s="65" t="s">
        <v>55</v>
      </c>
      <c r="B31" s="34" t="s">
        <v>56</v>
      </c>
      <c r="C31" s="19">
        <v>2</v>
      </c>
      <c r="D31" s="66" t="s">
        <v>12</v>
      </c>
      <c r="E31" s="24"/>
      <c r="F31" s="39">
        <v>0</v>
      </c>
      <c r="G31" s="53">
        <f t="shared" si="0"/>
        <v>0</v>
      </c>
    </row>
    <row r="32" spans="1:7" s="8" customFormat="1" x14ac:dyDescent="0.25">
      <c r="A32" s="78"/>
      <c r="B32" s="79"/>
      <c r="C32" s="79"/>
      <c r="D32" s="79"/>
      <c r="E32" s="79"/>
      <c r="F32" s="79"/>
      <c r="G32" s="80"/>
    </row>
    <row r="33" spans="1:7" s="8" customFormat="1" ht="37.5" customHeight="1" x14ac:dyDescent="0.25">
      <c r="A33" s="65" t="s">
        <v>57</v>
      </c>
      <c r="B33" s="90" t="s">
        <v>58</v>
      </c>
      <c r="C33" s="91"/>
      <c r="D33" s="91"/>
      <c r="E33" s="91"/>
      <c r="F33" s="91"/>
      <c r="G33" s="92"/>
    </row>
    <row r="34" spans="1:7" s="8" customFormat="1" x14ac:dyDescent="0.25">
      <c r="A34" s="65" t="s">
        <v>59</v>
      </c>
      <c r="B34" s="34" t="s">
        <v>60</v>
      </c>
      <c r="C34" s="19">
        <v>4</v>
      </c>
      <c r="D34" s="66" t="s">
        <v>12</v>
      </c>
      <c r="E34" s="24"/>
      <c r="F34" s="39">
        <v>0</v>
      </c>
      <c r="G34" s="53">
        <f t="shared" si="0"/>
        <v>0</v>
      </c>
    </row>
    <row r="35" spans="1:7" s="8" customFormat="1" x14ac:dyDescent="0.25">
      <c r="A35" s="63" t="s">
        <v>61</v>
      </c>
      <c r="B35" s="34" t="s">
        <v>62</v>
      </c>
      <c r="C35" s="19">
        <v>4</v>
      </c>
      <c r="D35" s="66" t="s">
        <v>12</v>
      </c>
      <c r="E35" s="24"/>
      <c r="F35" s="39">
        <v>0</v>
      </c>
      <c r="G35" s="53">
        <f t="shared" si="0"/>
        <v>0</v>
      </c>
    </row>
    <row r="36" spans="1:7" s="8" customFormat="1" x14ac:dyDescent="0.25">
      <c r="A36" s="65" t="s">
        <v>63</v>
      </c>
      <c r="B36" s="34" t="s">
        <v>64</v>
      </c>
      <c r="C36" s="19">
        <v>8</v>
      </c>
      <c r="D36" s="66" t="s">
        <v>12</v>
      </c>
      <c r="E36" s="24"/>
      <c r="F36" s="39">
        <v>0</v>
      </c>
      <c r="G36" s="53">
        <f t="shared" si="0"/>
        <v>0</v>
      </c>
    </row>
    <row r="37" spans="1:7" s="8" customFormat="1" x14ac:dyDescent="0.25">
      <c r="A37" s="63" t="s">
        <v>65</v>
      </c>
      <c r="B37" s="34" t="s">
        <v>103</v>
      </c>
      <c r="C37" s="19">
        <v>4</v>
      </c>
      <c r="D37" s="66" t="s">
        <v>12</v>
      </c>
      <c r="E37" s="24"/>
      <c r="F37" s="39">
        <v>0</v>
      </c>
      <c r="G37" s="53">
        <f t="shared" si="0"/>
        <v>0</v>
      </c>
    </row>
    <row r="38" spans="1:7" s="8" customFormat="1" x14ac:dyDescent="0.25">
      <c r="A38" s="65" t="s">
        <v>66</v>
      </c>
      <c r="B38" s="34" t="s">
        <v>67</v>
      </c>
      <c r="C38" s="19">
        <v>8</v>
      </c>
      <c r="D38" s="66" t="s">
        <v>12</v>
      </c>
      <c r="E38" s="24"/>
      <c r="F38" s="39">
        <v>0</v>
      </c>
      <c r="G38" s="53">
        <f t="shared" si="0"/>
        <v>0</v>
      </c>
    </row>
    <row r="39" spans="1:7" s="8" customFormat="1" x14ac:dyDescent="0.25">
      <c r="A39" s="63" t="s">
        <v>68</v>
      </c>
      <c r="B39" s="34" t="s">
        <v>69</v>
      </c>
      <c r="C39" s="19">
        <v>16</v>
      </c>
      <c r="D39" s="66" t="s">
        <v>12</v>
      </c>
      <c r="E39" s="24"/>
      <c r="F39" s="39">
        <v>0</v>
      </c>
      <c r="G39" s="53">
        <f t="shared" si="0"/>
        <v>0</v>
      </c>
    </row>
    <row r="40" spans="1:7" s="8" customFormat="1" x14ac:dyDescent="0.25">
      <c r="A40" s="65" t="s">
        <v>70</v>
      </c>
      <c r="B40" s="34" t="s">
        <v>71</v>
      </c>
      <c r="C40" s="19">
        <v>8</v>
      </c>
      <c r="D40" s="66" t="s">
        <v>12</v>
      </c>
      <c r="E40" s="24"/>
      <c r="F40" s="39">
        <v>0</v>
      </c>
      <c r="G40" s="53">
        <f t="shared" si="0"/>
        <v>0</v>
      </c>
    </row>
    <row r="41" spans="1:7" s="8" customFormat="1" x14ac:dyDescent="0.25">
      <c r="A41" s="63" t="s">
        <v>72</v>
      </c>
      <c r="B41" s="34" t="s">
        <v>73</v>
      </c>
      <c r="C41" s="19">
        <v>16</v>
      </c>
      <c r="D41" s="66" t="s">
        <v>12</v>
      </c>
      <c r="E41" s="24"/>
      <c r="F41" s="39">
        <v>0</v>
      </c>
      <c r="G41" s="53">
        <f t="shared" si="0"/>
        <v>0</v>
      </c>
    </row>
    <row r="42" spans="1:7" s="8" customFormat="1" x14ac:dyDescent="0.25">
      <c r="A42" s="63" t="s">
        <v>74</v>
      </c>
      <c r="B42" s="34" t="s">
        <v>75</v>
      </c>
      <c r="C42" s="19">
        <v>24</v>
      </c>
      <c r="D42" s="66" t="s">
        <v>12</v>
      </c>
      <c r="E42" s="24"/>
      <c r="F42" s="39">
        <v>0</v>
      </c>
      <c r="G42" s="53">
        <f t="shared" ref="G42" si="3">C42*F42</f>
        <v>0</v>
      </c>
    </row>
    <row r="43" spans="1:7" s="8" customFormat="1" ht="45" x14ac:dyDescent="0.25">
      <c r="A43" s="63" t="s">
        <v>76</v>
      </c>
      <c r="B43" s="34" t="s">
        <v>33</v>
      </c>
      <c r="C43" s="19">
        <v>4</v>
      </c>
      <c r="D43" s="66" t="s">
        <v>12</v>
      </c>
      <c r="E43" s="24"/>
      <c r="F43" s="39">
        <v>0</v>
      </c>
      <c r="G43" s="53">
        <f t="shared" ref="G43" si="4">C43*F43</f>
        <v>0</v>
      </c>
    </row>
    <row r="44" spans="1:7" s="8" customFormat="1" x14ac:dyDescent="0.25">
      <c r="A44" s="93"/>
      <c r="B44" s="94"/>
      <c r="C44" s="94"/>
      <c r="D44" s="94"/>
      <c r="E44" s="94"/>
      <c r="F44" s="94"/>
      <c r="G44" s="95"/>
    </row>
    <row r="45" spans="1:7" x14ac:dyDescent="0.25">
      <c r="A45" s="84"/>
      <c r="B45" s="85"/>
      <c r="C45" s="85"/>
      <c r="D45" s="85"/>
      <c r="E45" s="85"/>
      <c r="F45" s="85"/>
      <c r="G45" s="86"/>
    </row>
    <row r="46" spans="1:7" x14ac:dyDescent="0.25">
      <c r="A46" s="65" t="s">
        <v>77</v>
      </c>
      <c r="B46" s="96" t="s">
        <v>78</v>
      </c>
      <c r="C46" s="96"/>
      <c r="D46" s="96"/>
      <c r="E46" s="96"/>
      <c r="F46" s="96"/>
      <c r="G46" s="97"/>
    </row>
    <row r="47" spans="1:7" ht="30" x14ac:dyDescent="0.25">
      <c r="A47" s="65" t="s">
        <v>79</v>
      </c>
      <c r="B47" s="35" t="s">
        <v>80</v>
      </c>
      <c r="C47" s="66">
        <v>14</v>
      </c>
      <c r="D47" s="66" t="s">
        <v>12</v>
      </c>
      <c r="E47" s="27"/>
      <c r="F47" s="39">
        <v>0</v>
      </c>
      <c r="G47" s="53">
        <f t="shared" si="0"/>
        <v>0</v>
      </c>
    </row>
    <row r="48" spans="1:7" ht="30" x14ac:dyDescent="0.25">
      <c r="A48" s="65" t="s">
        <v>81</v>
      </c>
      <c r="B48" s="35" t="s">
        <v>82</v>
      </c>
      <c r="C48" s="66">
        <v>14</v>
      </c>
      <c r="D48" s="66" t="s">
        <v>12</v>
      </c>
      <c r="E48" s="27"/>
      <c r="F48" s="39">
        <v>0</v>
      </c>
      <c r="G48" s="53">
        <f t="shared" si="0"/>
        <v>0</v>
      </c>
    </row>
    <row r="49" spans="1:8" x14ac:dyDescent="0.25">
      <c r="A49" s="78"/>
      <c r="B49" s="79"/>
      <c r="C49" s="79"/>
      <c r="D49" s="79"/>
      <c r="E49" s="79"/>
      <c r="F49" s="79"/>
      <c r="G49" s="80"/>
    </row>
    <row r="50" spans="1:8" x14ac:dyDescent="0.25">
      <c r="A50" s="65" t="s">
        <v>83</v>
      </c>
      <c r="B50" s="96" t="s">
        <v>84</v>
      </c>
      <c r="C50" s="96"/>
      <c r="D50" s="96"/>
      <c r="E50" s="96"/>
      <c r="F50" s="96"/>
      <c r="G50" s="97"/>
    </row>
    <row r="51" spans="1:8" x14ac:dyDescent="0.25">
      <c r="A51" s="63" t="s">
        <v>85</v>
      </c>
      <c r="B51" s="35" t="s">
        <v>86</v>
      </c>
      <c r="C51" s="66">
        <v>8</v>
      </c>
      <c r="D51" s="66" t="s">
        <v>12</v>
      </c>
      <c r="E51" s="27"/>
      <c r="F51" s="39">
        <v>0</v>
      </c>
      <c r="G51" s="53">
        <f t="shared" ref="G51:G52" si="5">C51*F51</f>
        <v>0</v>
      </c>
    </row>
    <row r="52" spans="1:8" ht="30" x14ac:dyDescent="0.25">
      <c r="A52" s="65" t="s">
        <v>87</v>
      </c>
      <c r="B52" s="35" t="s">
        <v>88</v>
      </c>
      <c r="C52" s="66">
        <v>8</v>
      </c>
      <c r="D52" s="66" t="s">
        <v>12</v>
      </c>
      <c r="E52" s="27"/>
      <c r="F52" s="39">
        <v>0</v>
      </c>
      <c r="G52" s="53">
        <f t="shared" si="5"/>
        <v>0</v>
      </c>
    </row>
    <row r="53" spans="1:8" x14ac:dyDescent="0.25">
      <c r="A53" s="98"/>
      <c r="B53" s="99"/>
      <c r="C53" s="99"/>
      <c r="D53" s="99"/>
      <c r="E53" s="99"/>
      <c r="F53" s="99"/>
      <c r="G53" s="100"/>
    </row>
    <row r="54" spans="1:8" x14ac:dyDescent="0.25">
      <c r="A54" s="67" t="s">
        <v>98</v>
      </c>
      <c r="B54" s="96" t="s">
        <v>99</v>
      </c>
      <c r="C54" s="96">
        <v>1</v>
      </c>
      <c r="D54" s="96" t="s">
        <v>12</v>
      </c>
      <c r="E54" s="96"/>
      <c r="F54" s="96">
        <v>0</v>
      </c>
      <c r="G54" s="97">
        <f t="shared" ref="G54:G55" si="6">C54*F54</f>
        <v>0</v>
      </c>
    </row>
    <row r="55" spans="1:8" ht="45" x14ac:dyDescent="0.25">
      <c r="A55" s="65" t="s">
        <v>100</v>
      </c>
      <c r="B55" s="71" t="s">
        <v>102</v>
      </c>
      <c r="C55" s="66">
        <v>1</v>
      </c>
      <c r="D55" s="66" t="s">
        <v>101</v>
      </c>
      <c r="E55" s="111"/>
      <c r="F55" s="39">
        <v>0</v>
      </c>
      <c r="G55" s="53">
        <f t="shared" si="6"/>
        <v>0</v>
      </c>
    </row>
    <row r="56" spans="1:8" x14ac:dyDescent="0.25">
      <c r="A56" s="67"/>
      <c r="B56" s="68"/>
      <c r="C56" s="68"/>
      <c r="D56" s="68"/>
      <c r="E56" s="68"/>
      <c r="F56" s="70"/>
      <c r="G56" s="69"/>
    </row>
    <row r="57" spans="1:8" ht="15.75" customHeight="1" x14ac:dyDescent="0.25">
      <c r="A57" s="72" t="s">
        <v>89</v>
      </c>
      <c r="B57" s="73"/>
      <c r="C57" s="73"/>
      <c r="D57" s="73"/>
      <c r="E57" s="73"/>
      <c r="F57" s="40"/>
      <c r="G57" s="58">
        <f>SUM(G5:G55)</f>
        <v>0</v>
      </c>
    </row>
    <row r="58" spans="1:8" ht="15.75" customHeight="1" x14ac:dyDescent="0.25">
      <c r="A58" s="74" t="s">
        <v>90</v>
      </c>
      <c r="B58" s="75"/>
      <c r="C58" s="75"/>
      <c r="D58" s="75"/>
      <c r="E58" s="75"/>
      <c r="F58" s="41"/>
      <c r="G58" s="59">
        <f>G57*0.22</f>
        <v>0</v>
      </c>
    </row>
    <row r="59" spans="1:8" ht="15.75" customHeight="1" thickBot="1" x14ac:dyDescent="0.3">
      <c r="A59" s="76" t="s">
        <v>91</v>
      </c>
      <c r="B59" s="77"/>
      <c r="C59" s="77"/>
      <c r="D59" s="77"/>
      <c r="E59" s="77"/>
      <c r="F59" s="60"/>
      <c r="G59" s="61">
        <f>G57*1.22</f>
        <v>0</v>
      </c>
    </row>
    <row r="60" spans="1:8" x14ac:dyDescent="0.25">
      <c r="A60" s="13"/>
      <c r="B60" s="14"/>
      <c r="C60" s="13"/>
      <c r="D60" s="13"/>
      <c r="E60" s="17"/>
      <c r="F60" s="43"/>
      <c r="G60" s="20"/>
    </row>
    <row r="61" spans="1:8" x14ac:dyDescent="0.25">
      <c r="A61" s="13"/>
      <c r="B61" s="14"/>
      <c r="C61" s="13"/>
      <c r="D61" s="13"/>
      <c r="E61" s="17"/>
      <c r="F61" s="43"/>
      <c r="G61" s="20"/>
    </row>
    <row r="62" spans="1:8" x14ac:dyDescent="0.25">
      <c r="A62" s="13"/>
      <c r="B62" s="14" t="s">
        <v>93</v>
      </c>
      <c r="C62" s="13"/>
      <c r="D62" s="13"/>
      <c r="E62" s="20" t="s">
        <v>92</v>
      </c>
      <c r="F62" s="42"/>
      <c r="G62" s="21"/>
      <c r="H62" s="28"/>
    </row>
    <row r="63" spans="1:8" x14ac:dyDescent="0.2">
      <c r="A63" s="47" t="s">
        <v>94</v>
      </c>
      <c r="B63" s="30"/>
      <c r="C63" s="13"/>
      <c r="D63" s="13"/>
      <c r="E63" s="17"/>
      <c r="F63" s="44"/>
      <c r="G63" s="31"/>
      <c r="H63" s="29"/>
    </row>
    <row r="64" spans="1:8" x14ac:dyDescent="0.2">
      <c r="A64" s="48" t="s">
        <v>95</v>
      </c>
      <c r="B64" s="30"/>
      <c r="C64" s="13"/>
      <c r="D64" s="13"/>
      <c r="E64" s="17"/>
      <c r="H64" s="29"/>
    </row>
    <row r="65" spans="1:7" x14ac:dyDescent="0.2">
      <c r="A65" s="47" t="s">
        <v>96</v>
      </c>
      <c r="B65" s="14"/>
      <c r="C65" s="13"/>
      <c r="D65" s="13"/>
      <c r="E65" s="17"/>
      <c r="F65" s="43"/>
      <c r="G65" s="20"/>
    </row>
    <row r="66" spans="1:7" x14ac:dyDescent="0.25">
      <c r="A66" s="46"/>
      <c r="B66" s="46"/>
      <c r="C66" s="46"/>
      <c r="D66" s="46"/>
      <c r="E66" s="46"/>
      <c r="F66" s="46"/>
      <c r="G66" s="46"/>
    </row>
    <row r="67" spans="1:7" x14ac:dyDescent="0.25">
      <c r="A67" s="13"/>
      <c r="B67" s="14"/>
      <c r="C67" s="13"/>
      <c r="D67" s="13"/>
      <c r="E67" s="17"/>
      <c r="F67" s="43"/>
      <c r="G67" s="20"/>
    </row>
    <row r="68" spans="1:7" x14ac:dyDescent="0.25">
      <c r="A68" s="13"/>
      <c r="B68" s="14"/>
      <c r="C68" s="13"/>
      <c r="D68" s="13"/>
      <c r="E68" s="17"/>
      <c r="F68" s="43"/>
      <c r="G68" s="20"/>
    </row>
    <row r="69" spans="1:7" x14ac:dyDescent="0.25">
      <c r="A69" s="13"/>
      <c r="B69" s="14"/>
      <c r="C69" s="13"/>
      <c r="D69" s="13"/>
      <c r="E69" s="17"/>
      <c r="F69" s="43"/>
      <c r="G69" s="20"/>
    </row>
    <row r="70" spans="1:7" x14ac:dyDescent="0.25">
      <c r="A70" s="13"/>
      <c r="B70" s="14"/>
      <c r="C70" s="13"/>
      <c r="D70" s="13"/>
      <c r="E70" s="17"/>
      <c r="F70" s="43"/>
      <c r="G70" s="20"/>
    </row>
    <row r="71" spans="1:7" x14ac:dyDescent="0.25">
      <c r="A71" s="13"/>
      <c r="B71" s="14"/>
      <c r="C71" s="13"/>
      <c r="D71" s="13"/>
      <c r="E71" s="17"/>
      <c r="F71" s="43"/>
      <c r="G71" s="20"/>
    </row>
    <row r="72" spans="1:7" x14ac:dyDescent="0.25">
      <c r="A72" s="13"/>
      <c r="B72" s="14"/>
      <c r="C72" s="13"/>
      <c r="D72" s="13"/>
      <c r="E72" s="17"/>
      <c r="F72" s="43"/>
      <c r="G72" s="20"/>
    </row>
    <row r="73" spans="1:7" x14ac:dyDescent="0.25">
      <c r="A73" s="13"/>
      <c r="B73" s="14"/>
      <c r="C73" s="13"/>
      <c r="D73" s="13"/>
      <c r="E73" s="17"/>
      <c r="F73" s="43"/>
      <c r="G73" s="20"/>
    </row>
    <row r="74" spans="1:7" x14ac:dyDescent="0.25">
      <c r="A74" s="13"/>
      <c r="B74" s="14"/>
      <c r="C74" s="13"/>
      <c r="D74" s="13"/>
      <c r="E74" s="17"/>
      <c r="F74" s="43"/>
      <c r="G74" s="20"/>
    </row>
    <row r="75" spans="1:7" x14ac:dyDescent="0.25">
      <c r="A75" s="13"/>
      <c r="B75" s="14"/>
      <c r="C75" s="13"/>
      <c r="D75" s="13"/>
      <c r="E75" s="17"/>
      <c r="F75" s="43"/>
      <c r="G75" s="20"/>
    </row>
    <row r="76" spans="1:7" x14ac:dyDescent="0.25">
      <c r="A76" s="13"/>
      <c r="B76" s="14"/>
      <c r="C76" s="13"/>
      <c r="D76" s="13"/>
      <c r="E76" s="17"/>
      <c r="F76" s="43"/>
      <c r="G76" s="20"/>
    </row>
    <row r="77" spans="1:7" x14ac:dyDescent="0.25">
      <c r="A77" s="13"/>
      <c r="B77" s="14"/>
      <c r="C77" s="13"/>
      <c r="D77" s="13"/>
      <c r="E77" s="17"/>
      <c r="F77" s="43"/>
      <c r="G77" s="20"/>
    </row>
    <row r="78" spans="1:7" x14ac:dyDescent="0.25">
      <c r="A78" s="13"/>
      <c r="B78" s="14"/>
      <c r="C78" s="13"/>
      <c r="D78" s="13"/>
      <c r="E78" s="17"/>
      <c r="F78" s="43"/>
      <c r="G78" s="20"/>
    </row>
    <row r="79" spans="1:7" x14ac:dyDescent="0.25">
      <c r="A79" s="13"/>
      <c r="B79" s="14"/>
      <c r="C79" s="13"/>
      <c r="D79" s="13"/>
      <c r="E79" s="17"/>
      <c r="F79" s="43"/>
      <c r="G79" s="20"/>
    </row>
    <row r="80" spans="1:7" x14ac:dyDescent="0.25">
      <c r="A80" s="13"/>
      <c r="B80" s="14"/>
      <c r="C80" s="13"/>
      <c r="D80" s="13"/>
      <c r="E80" s="17"/>
      <c r="F80" s="43"/>
      <c r="G80" s="20"/>
    </row>
    <row r="81" spans="1:7" x14ac:dyDescent="0.25">
      <c r="A81" s="13"/>
      <c r="B81" s="14"/>
      <c r="C81" s="13"/>
      <c r="D81" s="13"/>
      <c r="E81" s="17"/>
      <c r="F81" s="43"/>
      <c r="G81" s="20"/>
    </row>
    <row r="82" spans="1:7" x14ac:dyDescent="0.25">
      <c r="A82" s="13"/>
      <c r="B82" s="14"/>
      <c r="C82" s="13"/>
      <c r="D82" s="13"/>
      <c r="E82" s="17"/>
      <c r="F82" s="43"/>
      <c r="G82" s="20"/>
    </row>
    <row r="83" spans="1:7" x14ac:dyDescent="0.25">
      <c r="A83" s="13"/>
      <c r="B83" s="14"/>
      <c r="C83" s="13"/>
      <c r="D83" s="13"/>
      <c r="E83" s="17"/>
      <c r="F83" s="43"/>
      <c r="G83" s="20"/>
    </row>
    <row r="84" spans="1:7" x14ac:dyDescent="0.25">
      <c r="A84" s="13"/>
      <c r="B84" s="14"/>
      <c r="C84" s="13"/>
      <c r="D84" s="13"/>
      <c r="E84" s="17"/>
      <c r="F84" s="43"/>
      <c r="G84" s="20"/>
    </row>
    <row r="85" spans="1:7" x14ac:dyDescent="0.25">
      <c r="A85" s="13"/>
      <c r="B85" s="14"/>
      <c r="C85" s="13"/>
      <c r="D85" s="13"/>
      <c r="E85" s="17"/>
      <c r="F85" s="43"/>
      <c r="G85" s="20"/>
    </row>
    <row r="86" spans="1:7" x14ac:dyDescent="0.25">
      <c r="A86" s="13"/>
      <c r="B86" s="14"/>
      <c r="C86" s="13"/>
      <c r="D86" s="13"/>
      <c r="E86" s="17"/>
      <c r="F86" s="43"/>
      <c r="G86" s="20"/>
    </row>
    <row r="87" spans="1:7" x14ac:dyDescent="0.25">
      <c r="A87" s="13"/>
      <c r="B87" s="14"/>
      <c r="C87" s="13"/>
      <c r="D87" s="13"/>
      <c r="E87" s="17"/>
      <c r="F87" s="43"/>
      <c r="G87" s="20"/>
    </row>
    <row r="88" spans="1:7" x14ac:dyDescent="0.25">
      <c r="A88" s="13"/>
      <c r="B88" s="14"/>
      <c r="C88" s="13"/>
      <c r="D88" s="13"/>
      <c r="E88" s="17"/>
      <c r="F88" s="43"/>
      <c r="G88" s="20"/>
    </row>
    <row r="89" spans="1:7" x14ac:dyDescent="0.25">
      <c r="A89" s="13"/>
      <c r="B89" s="14"/>
      <c r="C89" s="13"/>
      <c r="D89" s="13"/>
      <c r="E89" s="17"/>
      <c r="F89" s="43"/>
      <c r="G89" s="20"/>
    </row>
    <row r="90" spans="1:7" x14ac:dyDescent="0.25">
      <c r="A90" s="13"/>
      <c r="B90" s="14"/>
      <c r="C90" s="13"/>
      <c r="D90" s="13"/>
      <c r="E90" s="17"/>
      <c r="F90" s="43"/>
      <c r="G90" s="20"/>
    </row>
    <row r="91" spans="1:7" x14ac:dyDescent="0.25">
      <c r="A91" s="13"/>
      <c r="B91" s="14"/>
      <c r="C91" s="13"/>
      <c r="D91" s="13"/>
      <c r="E91" s="17"/>
      <c r="F91" s="43"/>
      <c r="G91" s="20"/>
    </row>
    <row r="92" spans="1:7" x14ac:dyDescent="0.25">
      <c r="A92" s="13"/>
      <c r="B92" s="14"/>
      <c r="C92" s="13"/>
      <c r="D92" s="13"/>
      <c r="E92" s="17"/>
      <c r="F92" s="43"/>
      <c r="G92" s="20"/>
    </row>
    <row r="93" spans="1:7" x14ac:dyDescent="0.25">
      <c r="A93" s="13"/>
      <c r="B93" s="14"/>
      <c r="C93" s="13"/>
      <c r="D93" s="13"/>
      <c r="E93" s="17"/>
      <c r="F93" s="43"/>
      <c r="G93" s="20"/>
    </row>
    <row r="94" spans="1:7" x14ac:dyDescent="0.25">
      <c r="A94" s="13"/>
      <c r="B94" s="14"/>
      <c r="C94" s="13"/>
      <c r="D94" s="13"/>
      <c r="E94" s="17"/>
      <c r="F94" s="43"/>
      <c r="G94" s="20"/>
    </row>
    <row r="95" spans="1:7" x14ac:dyDescent="0.25">
      <c r="A95" s="13"/>
      <c r="B95" s="14"/>
      <c r="C95" s="13"/>
      <c r="D95" s="13"/>
      <c r="E95" s="17"/>
      <c r="F95" s="43"/>
      <c r="G95" s="20"/>
    </row>
    <row r="96" spans="1:7" x14ac:dyDescent="0.25">
      <c r="A96" s="13"/>
      <c r="B96" s="14"/>
      <c r="C96" s="13"/>
      <c r="D96" s="13"/>
      <c r="E96" s="17"/>
      <c r="F96" s="43"/>
      <c r="G96" s="20"/>
    </row>
    <row r="97" spans="1:7" x14ac:dyDescent="0.25">
      <c r="A97" s="13"/>
      <c r="B97" s="14"/>
      <c r="C97" s="13"/>
      <c r="D97" s="13"/>
      <c r="E97" s="17"/>
      <c r="F97" s="43"/>
      <c r="G97" s="20"/>
    </row>
    <row r="98" spans="1:7" x14ac:dyDescent="0.25">
      <c r="A98" s="13"/>
      <c r="B98" s="14"/>
      <c r="C98" s="13"/>
      <c r="D98" s="13"/>
      <c r="E98" s="17"/>
      <c r="F98" s="43"/>
      <c r="G98" s="20"/>
    </row>
    <row r="99" spans="1:7" x14ac:dyDescent="0.25">
      <c r="A99" s="13"/>
      <c r="B99" s="14"/>
      <c r="C99" s="13"/>
      <c r="D99" s="13"/>
      <c r="E99" s="17"/>
      <c r="F99" s="43"/>
      <c r="G99" s="20"/>
    </row>
    <row r="100" spans="1:7" x14ac:dyDescent="0.25">
      <c r="A100" s="13"/>
      <c r="B100" s="14"/>
      <c r="C100" s="13"/>
      <c r="D100" s="13"/>
      <c r="E100" s="17"/>
      <c r="F100" s="43"/>
      <c r="G100" s="20"/>
    </row>
    <row r="101" spans="1:7" x14ac:dyDescent="0.25">
      <c r="A101" s="13"/>
      <c r="B101" s="14"/>
      <c r="C101" s="13"/>
      <c r="D101" s="13"/>
      <c r="E101" s="17"/>
      <c r="F101" s="43"/>
      <c r="G101" s="20"/>
    </row>
    <row r="102" spans="1:7" x14ac:dyDescent="0.25">
      <c r="A102" s="13"/>
      <c r="B102" s="14"/>
      <c r="C102" s="13"/>
      <c r="D102" s="13"/>
      <c r="E102" s="17"/>
      <c r="F102" s="43"/>
      <c r="G102" s="20"/>
    </row>
    <row r="103" spans="1:7" x14ac:dyDescent="0.25">
      <c r="A103" s="13"/>
      <c r="B103" s="14"/>
      <c r="C103" s="13"/>
      <c r="D103" s="13"/>
      <c r="E103" s="17"/>
    </row>
    <row r="104" spans="1:7" x14ac:dyDescent="0.25">
      <c r="A104" s="13"/>
      <c r="B104" s="14"/>
      <c r="C104" s="13"/>
      <c r="D104" s="13"/>
      <c r="E104" s="17"/>
    </row>
  </sheetData>
  <sheetProtection algorithmName="SHA-512" hashValue="UaO0oc0pno6xDeyQOGJg7a2EDiGjgDnETVn+qZUzRoMhWE937PfOORKKBoDGi8pPaI/Mj1S/VV4HYmexeBdvkA==" saltValue="UMm5RJPeUBOW5Hd3NFq+Iw==" spinCount="100000" sheet="1" selectLockedCells="1"/>
  <mergeCells count="20">
    <mergeCell ref="A1:G1"/>
    <mergeCell ref="A3:G3"/>
    <mergeCell ref="B4:G4"/>
    <mergeCell ref="A17:G17"/>
    <mergeCell ref="B19:G19"/>
    <mergeCell ref="A57:E57"/>
    <mergeCell ref="A58:E58"/>
    <mergeCell ref="A59:E59"/>
    <mergeCell ref="A49:G49"/>
    <mergeCell ref="A18:G18"/>
    <mergeCell ref="A45:G45"/>
    <mergeCell ref="A24:G24"/>
    <mergeCell ref="B25:G25"/>
    <mergeCell ref="A32:G32"/>
    <mergeCell ref="B33:G33"/>
    <mergeCell ref="A44:G44"/>
    <mergeCell ref="B46:G46"/>
    <mergeCell ref="A53:G53"/>
    <mergeCell ref="B50:G50"/>
    <mergeCell ref="B54:G54"/>
  </mergeCells>
  <dataValidations count="7">
    <dataValidation type="custom" allowBlank="1" showInputMessage="1" showErrorMessage="1" error="Vse cene na enoto morajo biti vnesene v ponudbeni predračun na dve decimalni mesti natančno!" sqref="F1:F4 F17:F19 F24:F25 F32:F33 F44:F46 F49:F50 F63 F65:F1048576 F60 F57:F58" xr:uid="{1254579C-64C4-40E6-A65D-A015BAAAEB91}">
      <formula1>OR(ROUND(MOD(F4*100,1),3)=0,ROUND(MOD(F4*100,1),3)=1)</formula1>
    </dataValidation>
    <dataValidation type="custom" allowBlank="1" showInputMessage="1" showErrorMessage="1" error="Vse cene na enoto morajo biti vnesene v ponudbeni predračun na dve decimalni mesti natančno!" sqref="F5:F16 F20:F23 F26:F31 F34:F43 F47:F48 F51:F52 F54:F55" xr:uid="{F3F8D5D7-0653-404F-B5C0-C3B3615B89E1}">
      <formula1>OR(ROUND(MOD(F5*100,1),3)=0,ROUND(MOD(F5*100,1),3)=1)</formula1>
    </dataValidation>
    <dataValidation type="custom" allowBlank="1" showInputMessage="1" showErrorMessage="1" error="Vse cene na enoto morajo biti vnesene v ponudbeni predračun na dve decimalni mesti natančno!" sqref="F62" xr:uid="{58C00858-5588-4B45-A484-B7C669DEF914}">
      <formula1>OR(ROUND(MOD(F67*100,1),3)=0,ROUND(MOD(F67*100,1),3)=1)</formula1>
    </dataValidation>
    <dataValidation type="custom" allowBlank="1" showInputMessage="1" showErrorMessage="1" error="Vse cene na enoto morajo biti vnesene v ponudbeni predračun na dve decimalni mesti natančno!" sqref="F61" xr:uid="{2888A9AD-5BEF-48AB-BE94-41D8B9AA3DDA}">
      <formula1>OR(ROUND(MOD(F62*100,1),3)=0,ROUND(MOD(F62*100,1),3)=1)</formula1>
    </dataValidation>
    <dataValidation type="custom" allowBlank="1" showInputMessage="1" showErrorMessage="1" error="Vse cene na enoto morajo biti vnesene v ponudbeni predračun na dve decimalni mesti natančno!" sqref="F59" xr:uid="{49468E39-8F17-4F19-AD72-E4B304A125C7}">
      <formula1>OR(ROUND(MOD(#REF!*100,1),3)=0,ROUND(MOD(#REF!*100,1),3)=1)</formula1>
    </dataValidation>
    <dataValidation type="custom" allowBlank="1" showInputMessage="1" showErrorMessage="1" error="Vse cene na enoto morajo biti vnesene v ponudbeni predračun na dve decimalni mesti natančno!" sqref="F56" xr:uid="{EFDA5B49-2E1F-4787-8FCF-9A286B1599FE}">
      <formula1>OR(ROUND(MOD(F60*100,1),3)=0,ROUND(MOD(F60*100,1),3)=1)</formula1>
    </dataValidation>
    <dataValidation type="custom" allowBlank="1" showInputMessage="1" showErrorMessage="1" error="Vse cene na enoto morajo biti vnesene v ponudbeni predračun na dve decimalni mesti natančno!" sqref="F53" xr:uid="{842DAB54-718D-4948-A0E8-68A641B14465}">
      <formula1>OR(ROUND(MOD(F59*100,1),3)=0,ROUND(MOD(F59*100,1),3)=1)</formula1>
    </dataValidation>
  </dataValidations>
  <pageMargins left="0.7" right="0.7" top="0.75" bottom="0.75" header="0.3" footer="0.3"/>
  <pageSetup paperSize="9" scale="49" orientation="portrait" r:id="rId1"/>
  <rowBreaks count="1" manualBreakCount="1">
    <brk id="2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5397284DE948341855E0C6EE8A622E8" ma:contentTypeVersion="13" ma:contentTypeDescription="Ustvari nov dokument." ma:contentTypeScope="" ma:versionID="cbf42f6be412769513b5575aff42969d">
  <xsd:schema xmlns:xsd="http://www.w3.org/2001/XMLSchema" xmlns:xs="http://www.w3.org/2001/XMLSchema" xmlns:p="http://schemas.microsoft.com/office/2006/metadata/properties" xmlns:ns3="10649bb8-e3c3-452c-a53d-c4519afc566c" xmlns:ns4="e8cef511-452e-4f1c-955c-87e7f55de171" targetNamespace="http://schemas.microsoft.com/office/2006/metadata/properties" ma:root="true" ma:fieldsID="92e098252fbde83a3313c5d4c1d16b28" ns3:_="" ns4:_="">
    <xsd:import namespace="10649bb8-e3c3-452c-a53d-c4519afc566c"/>
    <xsd:import namespace="e8cef511-452e-4f1c-955c-87e7f55de171"/>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49bb8-e3c3-452c-a53d-c4519afc566c" elementFormDefault="qualified">
    <xsd:import namespace="http://schemas.microsoft.com/office/2006/documentManagement/types"/>
    <xsd:import namespace="http://schemas.microsoft.com/office/infopath/2007/PartnerControls"/>
    <xsd:element name="SharedWithUsers" ma:index="8" nillable="true" ma:displayName="V skupni rabi z"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Razprševanje namiga za skupno rabo" ma:hidden="true" ma:internalName="SharingHintHash" ma:readOnly="true">
      <xsd:simpleType>
        <xsd:restriction base="dms:Text"/>
      </xsd:simpleType>
    </xsd:element>
    <xsd:element name="SharedWithDetails" ma:index="10" nillable="true" ma:displayName="V skupni rabi s podrobnostm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cef511-452e-4f1c-955c-87e7f55de17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66B5A9-DFC3-4040-8292-BB8BA31D5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49bb8-e3c3-452c-a53d-c4519afc566c"/>
    <ds:schemaRef ds:uri="e8cef511-452e-4f1c-955c-87e7f55de1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400179-9FEF-4140-B27A-C2F6732552C3}">
  <ds:schemaRefs>
    <ds:schemaRef ds:uri="http://schemas.microsoft.com/sharepoint/v3/contenttype/forms"/>
  </ds:schemaRefs>
</ds:datastoreItem>
</file>

<file path=customXml/itemProps3.xml><?xml version="1.0" encoding="utf-8"?>
<ds:datastoreItem xmlns:ds="http://schemas.openxmlformats.org/officeDocument/2006/customXml" ds:itemID="{08EBBB79-1B21-4C70-8C81-8B5259C725CB}">
  <ds:schemaRefs>
    <ds:schemaRef ds:uri="10649bb8-e3c3-452c-a53d-c4519afc566c"/>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e8cef511-452e-4f1c-955c-87e7f55de17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Ponudbeni predracun OBR-6b</vt:lpstr>
      <vt:lpstr>'Ponudbeni predracun OBR-6b'!Področje_tiskanja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2014-09-24T05:55:00Z</dcterms:created>
  <dcterms:modified xsi:type="dcterms:W3CDTF">2021-05-05T12:33:33Z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0x010100F5397284DE948341855E0C6EE8A622E8</vt:lpwstr>
  </property>
</Properties>
</file>