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avnaNarocila\Odprti 2020\JN-7-2020-NVV - SN kabelski pribor\"/>
    </mc:Choice>
  </mc:AlternateContent>
  <xr:revisionPtr revIDLastSave="0" documentId="8_{B774EFC0-2467-4DF8-A49F-C2FAD908B31C}" xr6:coauthVersionLast="44" xr6:coauthVersionMax="44" xr10:uidLastSave="{00000000-0000-0000-0000-000000000000}"/>
  <workbookProtection workbookPassword="D9D6" lockStructure="1"/>
  <bookViews>
    <workbookView xWindow="-108" yWindow="-108" windowWidth="23256" windowHeight="12576" xr2:uid="{00000000-000D-0000-FFFF-FFFF00000000}"/>
  </bookViews>
  <sheets>
    <sheet name="Sklop 1" sheetId="1" r:id="rId1"/>
    <sheet name="Sklop 2" sheetId="2" r:id="rId2"/>
  </sheets>
  <definedNames>
    <definedName name="_xlnm.Print_Area" localSheetId="0">'Sklop 1'!$A$1:$L$24</definedName>
    <definedName name="_xlnm.Print_Area" localSheetId="1">'Sklop 2'!$A$1:$L$15</definedName>
    <definedName name="Z_8BF83AAC_87BF_44D1_9EE3_FF9183BECAC2_.wvu.PrintArea" localSheetId="0" hidden="1">'Sklop 1'!$A$1:$H$25</definedName>
    <definedName name="Z_8BF83AAC_87BF_44D1_9EE3_FF9183BECAC2_.wvu.PrintArea" localSheetId="1" hidden="1">'Sklop 2'!$A$1:$J$16</definedName>
    <definedName name="Z_9A7002DF_3E0C_44C8_962A_3785A2E8A5A7_.wvu.PrintArea" localSheetId="0" hidden="1">'Sklop 1'!$A$1:$H$24</definedName>
    <definedName name="Z_9A7002DF_3E0C_44C8_962A_3785A2E8A5A7_.wvu.PrintArea" localSheetId="1" hidden="1">'Sklop 2'!$A$1:$J$15</definedName>
    <definedName name="Z_EBEC7A15_105B_4084_B33A_F842D6CF16A0_.wvu.PrintArea" localSheetId="0" hidden="1">'Sklop 1'!$A$1:$H$25</definedName>
    <definedName name="Z_EBEC7A15_105B_4084_B33A_F842D6CF16A0_.wvu.PrintArea" localSheetId="1" hidden="1">'Sklop 2'!$A$1:$J$16</definedName>
  </definedNames>
  <calcPr calcId="191029"/>
  <customWorkbookViews>
    <customWorkbookView name="Cehnar Robert – Osebni pogled" guid="{8BF83AAC-87BF-44D1-9EE3-FF9183BECAC2}" mergeInterval="0" personalView="1" maximized="1" xWindow="-8" yWindow="-8" windowWidth="1936" windowHeight="1056" activeSheetId="1"/>
    <customWorkbookView name="Robert Škof – Osebni pogled" guid="{EBEC7A15-105B-4084-B33A-F842D6CF16A0}" mergeInterval="0" personalView="1" maximized="1" xWindow="-9" yWindow="-9" windowWidth="1698" windowHeight="1018" activeSheetId="1"/>
    <customWorkbookView name="Vučer Simon – Osebni pogled" guid="{9A7002DF-3E0C-44C8-962A-3785A2E8A5A7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K10" i="1"/>
  <c r="G10" i="1"/>
  <c r="J10" i="1" s="1"/>
  <c r="G6" i="2" l="1"/>
  <c r="G7" i="2"/>
  <c r="G5" i="2"/>
  <c r="G16" i="1"/>
  <c r="G7" i="1"/>
  <c r="G8" i="1"/>
  <c r="G9" i="1"/>
  <c r="G11" i="1"/>
  <c r="G12" i="1"/>
  <c r="G13" i="1"/>
  <c r="G14" i="1"/>
  <c r="G15" i="1"/>
  <c r="G6" i="1"/>
  <c r="G5" i="1"/>
  <c r="L14" i="1" l="1"/>
  <c r="K14" i="1"/>
  <c r="J14" i="1"/>
  <c r="L9" i="1"/>
  <c r="K9" i="1"/>
  <c r="J9" i="1"/>
  <c r="L8" i="1"/>
  <c r="K8" i="1"/>
  <c r="J8" i="1"/>
  <c r="L7" i="1"/>
  <c r="K7" i="1"/>
  <c r="J7" i="1"/>
  <c r="L6" i="1"/>
  <c r="K6" i="1"/>
  <c r="J6" i="1"/>
  <c r="L12" i="1"/>
  <c r="K12" i="1"/>
  <c r="J12" i="1"/>
  <c r="L11" i="1"/>
  <c r="K11" i="1"/>
  <c r="J11" i="1"/>
  <c r="L13" i="1"/>
  <c r="K13" i="1"/>
  <c r="J13" i="1"/>
  <c r="L16" i="1"/>
  <c r="K16" i="1"/>
  <c r="J16" i="1"/>
  <c r="L15" i="1"/>
  <c r="K15" i="1"/>
  <c r="J15" i="1"/>
  <c r="L5" i="1"/>
  <c r="K5" i="1"/>
  <c r="J5" i="1"/>
  <c r="K5" i="2"/>
  <c r="L7" i="2"/>
  <c r="L6" i="2"/>
  <c r="L5" i="2"/>
  <c r="K6" i="2"/>
  <c r="K7" i="2"/>
  <c r="K17" i="1" l="1"/>
  <c r="K18" i="1" s="1"/>
  <c r="J17" i="1"/>
  <c r="J18" i="1" s="1"/>
  <c r="L17" i="1"/>
  <c r="L19" i="1" s="1"/>
  <c r="L8" i="2"/>
  <c r="L10" i="2" s="1"/>
  <c r="K8" i="2"/>
  <c r="K10" i="2" s="1"/>
  <c r="J7" i="2"/>
  <c r="J6" i="2"/>
  <c r="J5" i="2"/>
  <c r="K19" i="1" l="1"/>
  <c r="J19" i="1"/>
  <c r="L18" i="1"/>
  <c r="K9" i="2"/>
  <c r="L9" i="2"/>
  <c r="J8" i="2"/>
  <c r="J10" i="2" s="1"/>
  <c r="J9" i="2" l="1"/>
</calcChain>
</file>

<file path=xl/sharedStrings.xml><?xml version="1.0" encoding="utf-8"?>
<sst xmlns="http://schemas.openxmlformats.org/spreadsheetml/2006/main" count="72" uniqueCount="39">
  <si>
    <t>Zap. št.</t>
  </si>
  <si>
    <t>Opis blaga</t>
  </si>
  <si>
    <t>EM</t>
  </si>
  <si>
    <t>Cena za EM brez DDV (€)</t>
  </si>
  <si>
    <t>Vrednost brez DDV (€)</t>
  </si>
  <si>
    <t>Proizvajalec</t>
  </si>
  <si>
    <t>Oznaka/tip</t>
  </si>
  <si>
    <t xml:space="preserve">          SKUPAJ BREZ DDV (€)</t>
  </si>
  <si>
    <t xml:space="preserve">          DDV (€)</t>
  </si>
  <si>
    <t xml:space="preserve">          SKUPAJ Z DDV (€)</t>
  </si>
  <si>
    <t>Kraj in datum:</t>
  </si>
  <si>
    <t>Podpis:</t>
  </si>
  <si>
    <t>Opombe:</t>
  </si>
  <si>
    <t>Vse cene na enoto morajo biti vnesene v ponudbeni predračun na dve decimalni mesti natančno, v nasprotnem primeru bo naročnik ponudnika izključil.</t>
  </si>
  <si>
    <t>Ponudnik mora v kolikor posluje z žigom ponudbeni predračun tudi žigosati.</t>
  </si>
  <si>
    <t>PONUDBENI PREDRAČUN (OBR-6b) - SN kabelski pribor - SKLOP 1: SN KABELSKI KONČNIKI IN KONEKTORJI</t>
  </si>
  <si>
    <t>PONUDBENI PREDRAČUN (OBR-6b) - SN kabelski pribor - SKLOP 2: SN KABELSKE SPOJKE</t>
  </si>
  <si>
    <t>Toplokrčna kabelska spojka 12/20 kV vključno z vijačnimi veznimi tulci za kabel 1x70 mm2</t>
  </si>
  <si>
    <t>Toplokrčna kabelska spojka 12/20 kV vključno z vijačnimi veznimi tulci za kabel 1x240 mm2</t>
  </si>
  <si>
    <t>Toplokrčna kabelska spojka 12/20 kV vključno z vijačnimi veznimi tulci za kabel 1x150 mm2</t>
  </si>
  <si>
    <t>Količina ELCE</t>
  </si>
  <si>
    <t>Količina ELLJ</t>
  </si>
  <si>
    <t>Skupna količina</t>
  </si>
  <si>
    <r>
      <rPr>
        <b/>
        <sz val="12"/>
        <color theme="1"/>
        <rFont val="Calibri"/>
        <family val="2"/>
        <charset val="238"/>
        <scheme val="minor"/>
      </rPr>
      <t>ELCE</t>
    </r>
    <r>
      <rPr>
        <sz val="12"/>
        <color theme="1"/>
        <rFont val="Calibri"/>
        <family val="2"/>
        <charset val="238"/>
        <scheme val="minor"/>
      </rPr>
      <t xml:space="preserve"> Vrednost brez DDV (€)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</si>
  <si>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notranjo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1x70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</si>
  <si>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notranjo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1x150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</si>
  <si>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notranjo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1x240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</si>
  <si>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zunanjo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1x70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</si>
  <si>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zunanjo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1x150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</si>
  <si>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Toplokrčni kabelski končnik 12/20 kV za </t>
    </r>
    <r>
      <rPr>
        <b/>
        <sz val="12"/>
        <color rgb="FF000000"/>
        <rFont val="Calibri"/>
        <family val="2"/>
        <charset val="238"/>
        <scheme val="minor"/>
      </rPr>
      <t>zunanjo</t>
    </r>
    <r>
      <rPr>
        <sz val="12"/>
        <color rgb="FF000000"/>
        <rFont val="Calibri"/>
        <family val="2"/>
        <charset val="238"/>
        <scheme val="minor"/>
      </rPr>
      <t xml:space="preserve"> montažo, vključno z vijačnim kabelskim čevljem za kabel 1x240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  <r>
      <rPr>
        <sz val="12"/>
        <color rgb="FF000000"/>
        <rFont val="Calibri"/>
        <family val="2"/>
        <charset val="238"/>
        <scheme val="minor"/>
      </rPr>
      <t xml:space="preserve"> in kabel čevljem za ozemljitev Cu ekrana</t>
    </r>
  </si>
  <si>
    <r>
      <t xml:space="preserve">Odvodnik prenapetosti za </t>
    </r>
    <r>
      <rPr>
        <b/>
        <sz val="12"/>
        <color rgb="FF000000"/>
        <rFont val="Calibri"/>
        <family val="2"/>
        <charset val="238"/>
        <scheme val="minor"/>
      </rPr>
      <t>notranjo</t>
    </r>
    <r>
      <rPr>
        <sz val="12"/>
        <color rgb="FF000000"/>
        <rFont val="Calibri"/>
        <family val="2"/>
        <charset val="238"/>
        <scheme val="minor"/>
      </rPr>
      <t xml:space="preserve"> montažo, kompatibilen s ponujenimi (T) konektorji tip C</t>
    </r>
  </si>
  <si>
    <r>
      <t xml:space="preserve">Ločljivi </t>
    </r>
    <r>
      <rPr>
        <b/>
        <sz val="12"/>
        <color rgb="FF000000"/>
        <rFont val="Calibri"/>
        <family val="2"/>
        <charset val="238"/>
        <scheme val="minor"/>
      </rPr>
      <t>kotni</t>
    </r>
    <r>
      <rPr>
        <sz val="12"/>
        <color rgb="FF000000"/>
        <rFont val="Calibri"/>
        <family val="2"/>
        <charset val="238"/>
        <scheme val="minor"/>
      </rPr>
      <t xml:space="preserve"> ekranizirani konektor tip A (250 A), 12/20 kV, za priključitev SN kabla na skoznjik transformatorja ali kompaktne stikalne naprave (SF6 , suhi zrak…) - </t>
    </r>
    <r>
      <rPr>
        <b/>
        <sz val="12"/>
        <color rgb="FF000000"/>
        <rFont val="Calibri"/>
        <family val="2"/>
        <charset val="238"/>
        <scheme val="minor"/>
      </rPr>
      <t>notranja</t>
    </r>
    <r>
      <rPr>
        <sz val="12"/>
        <color rgb="FF000000"/>
        <rFont val="Calibri"/>
        <family val="2"/>
        <charset val="238"/>
        <scheme val="minor"/>
      </rPr>
      <t xml:space="preserve"> montaža, za kabel 1x70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</si>
  <si>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 xml:space="preserve">Ločljivi </t>
    </r>
    <r>
      <rPr>
        <b/>
        <sz val="12"/>
        <color rgb="FF000000"/>
        <rFont val="Calibri"/>
        <family val="2"/>
        <charset val="238"/>
        <scheme val="minor"/>
      </rPr>
      <t>ravni</t>
    </r>
    <r>
      <rPr>
        <sz val="12"/>
        <color rgb="FF000000"/>
        <rFont val="Calibri"/>
        <family val="2"/>
        <charset val="238"/>
        <scheme val="minor"/>
      </rPr>
      <t xml:space="preserve"> ekranizirani konektor tip A (250 A), 12/20 kV, za priključitev SN kabla na skoznjik transformatorja ali kompaktne stikalne naprave (SF6 , suhi zrak...) - </t>
    </r>
    <r>
      <rPr>
        <b/>
        <sz val="12"/>
        <color rgb="FF000000"/>
        <rFont val="Calibri"/>
        <family val="2"/>
        <charset val="238"/>
        <scheme val="minor"/>
      </rPr>
      <t>notranja</t>
    </r>
    <r>
      <rPr>
        <sz val="12"/>
        <color rgb="FF000000"/>
        <rFont val="Calibri"/>
        <family val="2"/>
        <charset val="238"/>
        <scheme val="minor"/>
      </rPr>
      <t xml:space="preserve"> montaža, za kabel 1x70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</si>
  <si>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 xml:space="preserve">Ločljivi </t>
    </r>
    <r>
      <rPr>
        <b/>
        <sz val="12"/>
        <color rgb="FF000000"/>
        <rFont val="Calibri"/>
        <family val="2"/>
        <charset val="238"/>
        <scheme val="minor"/>
      </rPr>
      <t>kotni</t>
    </r>
    <r>
      <rPr>
        <sz val="12"/>
        <color rgb="FF000000"/>
        <rFont val="Calibri"/>
        <family val="2"/>
        <charset val="238"/>
        <scheme val="minor"/>
      </rPr>
      <t xml:space="preserve"> (T) ekranizirani konektor tip C (630 A), 12/20 kV, za priključitev SN kabla na skoznjik kompaktne stikalne naprave (SF6 , suhi zrak…) - </t>
    </r>
    <r>
      <rPr>
        <b/>
        <sz val="12"/>
        <color rgb="FF000000"/>
        <rFont val="Calibri"/>
        <family val="2"/>
        <charset val="238"/>
        <scheme val="minor"/>
      </rPr>
      <t>notranja</t>
    </r>
    <r>
      <rPr>
        <sz val="12"/>
        <color rgb="FF000000"/>
        <rFont val="Calibri"/>
        <family val="2"/>
        <charset val="238"/>
        <scheme val="minor"/>
      </rPr>
      <t xml:space="preserve"> montaža, za kabel 1x70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</si>
  <si>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 xml:space="preserve">Ločljivi </t>
    </r>
    <r>
      <rPr>
        <b/>
        <sz val="12"/>
        <color rgb="FF000000"/>
        <rFont val="Calibri"/>
        <family val="2"/>
        <charset val="238"/>
        <scheme val="minor"/>
      </rPr>
      <t>kotni</t>
    </r>
    <r>
      <rPr>
        <sz val="12"/>
        <color rgb="FF000000"/>
        <rFont val="Calibri"/>
        <family val="2"/>
        <charset val="238"/>
        <scheme val="minor"/>
      </rPr>
      <t xml:space="preserve"> (T) ekranizirani konektor tip C (630 A), 12/20 kV, za priključitev SN kabla na skoznjik kompaktne stikalne naprave (SF6 , suhi zrak…) - </t>
    </r>
    <r>
      <rPr>
        <b/>
        <sz val="12"/>
        <color rgb="FF000000"/>
        <rFont val="Calibri"/>
        <family val="2"/>
        <charset val="238"/>
        <scheme val="minor"/>
      </rPr>
      <t>notranja</t>
    </r>
    <r>
      <rPr>
        <sz val="12"/>
        <color rgb="FF000000"/>
        <rFont val="Calibri"/>
        <family val="2"/>
        <charset val="238"/>
        <scheme val="minor"/>
      </rPr>
      <t xml:space="preserve"> montaža, za kabel 1x150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</si>
  <si>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t xml:space="preserve">Ločljivi </t>
    </r>
    <r>
      <rPr>
        <b/>
        <sz val="12"/>
        <color rgb="FF000000"/>
        <rFont val="Calibri"/>
        <family val="2"/>
        <charset val="238"/>
        <scheme val="minor"/>
      </rPr>
      <t>kotni</t>
    </r>
    <r>
      <rPr>
        <sz val="12"/>
        <color rgb="FF000000"/>
        <rFont val="Calibri"/>
        <family val="2"/>
        <charset val="238"/>
        <scheme val="minor"/>
      </rPr>
      <t xml:space="preserve"> (T) ekranizirani konektor tip C (630 A), 12/20 kV, za priključitev SN kabla na skoznjik kompaktne stikalne naprave (SF6 , suhi zrak…) - </t>
    </r>
    <r>
      <rPr>
        <b/>
        <sz val="12"/>
        <color rgb="FF000000"/>
        <rFont val="Calibri"/>
        <family val="2"/>
        <charset val="238"/>
        <scheme val="minor"/>
      </rPr>
      <t>notranja</t>
    </r>
    <r>
      <rPr>
        <sz val="12"/>
        <color rgb="FF000000"/>
        <rFont val="Calibri"/>
        <family val="2"/>
        <charset val="238"/>
        <scheme val="minor"/>
      </rPr>
      <t xml:space="preserve"> montaža, za kabel 1x240 mm</t>
    </r>
    <r>
      <rPr>
        <vertAlign val="superscript"/>
        <sz val="12"/>
        <color rgb="FF000000"/>
        <rFont val="Calibri"/>
        <family val="2"/>
        <charset val="238"/>
        <scheme val="minor"/>
      </rPr>
      <t>2</t>
    </r>
  </si>
  <si>
    <r>
      <rPr>
        <b/>
        <sz val="12"/>
        <color theme="1"/>
        <rFont val="Calibri"/>
        <family val="2"/>
        <charset val="238"/>
        <scheme val="minor"/>
      </rPr>
      <t xml:space="preserve">ELLJ   </t>
    </r>
    <r>
      <rPr>
        <sz val="12"/>
        <color theme="1"/>
        <rFont val="Calibri"/>
        <family val="2"/>
        <charset val="238"/>
        <scheme val="minor"/>
      </rPr>
      <t>Vrednost brez DDV (€)</t>
    </r>
  </si>
  <si>
    <t>grn
(1 kos)</t>
  </si>
  <si>
    <t>grn
(3 kosi)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</si>
</sst>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 vertical="center" wrapText="1"/>
      <protection locked="0"/>
    </xf>
    <xf numFmtId="4" fontId="1" fillId="0" borderId="1" xfId="0" applyNumberFormat="1" applyFont="1" applyBorder="1" applyAlignment="1" applyProtection="1">
      <alignment horizontal="right" vertical="center" wrapText="1"/>
    </xf>
    <xf numFmtId="4" fontId="1" fillId="0" borderId="7" xfId="0" applyNumberFormat="1" applyFont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0" fontId="1" fillId="0" borderId="0" xfId="0" applyFont="1" applyAlignment="1" applyProtection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3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1" fillId="0" borderId="0" xfId="0" applyFont="1"/>
    <xf numFmtId="0" fontId="1" fillId="0" borderId="10" xfId="0" applyFont="1" applyBorder="1"/>
    <xf numFmtId="0" fontId="1" fillId="0" borderId="0" xfId="0" applyFont="1" applyBorder="1"/>
    <xf numFmtId="0" fontId="4" fillId="0" borderId="0" xfId="0" applyFont="1"/>
    <xf numFmtId="0" fontId="4" fillId="0" borderId="0" xfId="0" applyFont="1" applyProtection="1"/>
    <xf numFmtId="0" fontId="3" fillId="0" borderId="1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18" xfId="0" applyFont="1" applyFill="1" applyBorder="1" applyAlignment="1" applyProtection="1">
      <alignment horizontal="center" vertical="center" wrapText="1"/>
    </xf>
    <xf numFmtId="4" fontId="1" fillId="0" borderId="12" xfId="0" applyNumberFormat="1" applyFont="1" applyBorder="1" applyAlignment="1" applyProtection="1">
      <alignment horizontal="right" vertical="center" wrapText="1"/>
    </xf>
    <xf numFmtId="4" fontId="1" fillId="0" borderId="11" xfId="0" applyNumberFormat="1" applyFont="1" applyBorder="1" applyAlignment="1" applyProtection="1">
      <alignment horizontal="right" vertical="center" wrapText="1"/>
    </xf>
    <xf numFmtId="4" fontId="2" fillId="0" borderId="12" xfId="0" applyNumberFormat="1" applyFont="1" applyBorder="1" applyAlignment="1" applyProtection="1">
      <alignment horizontal="right" vertical="center" wrapText="1"/>
    </xf>
    <xf numFmtId="0" fontId="1" fillId="0" borderId="21" xfId="0" applyFont="1" applyBorder="1" applyAlignment="1" applyProtection="1">
      <alignment horizontal="right"/>
    </xf>
    <xf numFmtId="0" fontId="1" fillId="0" borderId="19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15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"/>
  <sheetViews>
    <sheetView tabSelected="1" view="pageBreakPreview" zoomScaleNormal="100" zoomScaleSheetLayoutView="100" workbookViewId="0">
      <selection activeCell="C5" sqref="C5"/>
    </sheetView>
  </sheetViews>
  <sheetFormatPr defaultColWidth="8.88671875" defaultRowHeight="15.6" x14ac:dyDescent="0.3"/>
  <cols>
    <col min="1" max="1" width="5.33203125" style="1" customWidth="1"/>
    <col min="2" max="2" width="70.44140625" style="1" customWidth="1"/>
    <col min="3" max="4" width="20.77734375" style="1" customWidth="1"/>
    <col min="5" max="6" width="8.5546875" style="1" customWidth="1"/>
    <col min="7" max="7" width="8.5546875" style="14" customWidth="1"/>
    <col min="8" max="8" width="8" style="14" customWidth="1"/>
    <col min="9" max="9" width="12.5546875" style="8" customWidth="1"/>
    <col min="10" max="10" width="14.6640625" style="8" customWidth="1"/>
    <col min="11" max="12" width="13.6640625" style="8" customWidth="1"/>
    <col min="13" max="16384" width="8.88671875" style="1"/>
  </cols>
  <sheetData>
    <row r="1" spans="1:12" ht="19.5" customHeight="1" thickBot="1" x14ac:dyDescent="0.35">
      <c r="B1" s="2" t="s">
        <v>15</v>
      </c>
      <c r="L1" s="33"/>
    </row>
    <row r="2" spans="1:12" ht="15.75" customHeight="1" x14ac:dyDescent="0.3">
      <c r="A2" s="43" t="s">
        <v>0</v>
      </c>
      <c r="B2" s="43" t="s">
        <v>1</v>
      </c>
      <c r="C2" s="43" t="s">
        <v>5</v>
      </c>
      <c r="D2" s="37" t="s">
        <v>6</v>
      </c>
      <c r="E2" s="37" t="s">
        <v>20</v>
      </c>
      <c r="F2" s="37" t="s">
        <v>21</v>
      </c>
      <c r="G2" s="37" t="s">
        <v>22</v>
      </c>
      <c r="H2" s="37" t="s">
        <v>2</v>
      </c>
      <c r="I2" s="37" t="s">
        <v>3</v>
      </c>
      <c r="J2" s="37" t="s">
        <v>4</v>
      </c>
      <c r="K2" s="37" t="s">
        <v>23</v>
      </c>
      <c r="L2" s="37" t="s">
        <v>36</v>
      </c>
    </row>
    <row r="3" spans="1:12" x14ac:dyDescent="0.3">
      <c r="A3" s="44"/>
      <c r="B3" s="44"/>
      <c r="C3" s="44"/>
      <c r="D3" s="38"/>
      <c r="E3" s="38"/>
      <c r="F3" s="38"/>
      <c r="G3" s="38"/>
      <c r="H3" s="38"/>
      <c r="I3" s="38"/>
      <c r="J3" s="38"/>
      <c r="K3" s="38"/>
      <c r="L3" s="38"/>
    </row>
    <row r="4" spans="1:12" ht="16.2" thickBot="1" x14ac:dyDescent="0.35">
      <c r="A4" s="45"/>
      <c r="B4" s="45"/>
      <c r="C4" s="45"/>
      <c r="D4" s="39"/>
      <c r="E4" s="39"/>
      <c r="F4" s="39"/>
      <c r="G4" s="39"/>
      <c r="H4" s="39"/>
      <c r="I4" s="39"/>
      <c r="J4" s="39"/>
      <c r="K4" s="39"/>
      <c r="L4" s="39"/>
    </row>
    <row r="5" spans="1:12" s="5" customFormat="1" ht="48.6" x14ac:dyDescent="0.3">
      <c r="A5" s="28">
        <v>1</v>
      </c>
      <c r="B5" s="25" t="s">
        <v>24</v>
      </c>
      <c r="C5" s="3"/>
      <c r="D5" s="4"/>
      <c r="E5" s="15">
        <v>160</v>
      </c>
      <c r="F5" s="15">
        <v>110</v>
      </c>
      <c r="G5" s="15">
        <f>E5+F5</f>
        <v>270</v>
      </c>
      <c r="H5" s="16" t="s">
        <v>38</v>
      </c>
      <c r="I5" s="9">
        <v>0</v>
      </c>
      <c r="J5" s="10">
        <f t="shared" ref="J5:J16" si="0">G5*I5</f>
        <v>0</v>
      </c>
      <c r="K5" s="10">
        <f t="shared" ref="K5:K16" si="1">E5*I5</f>
        <v>0</v>
      </c>
      <c r="L5" s="30">
        <f t="shared" ref="L5:L16" si="2">F5*I5</f>
        <v>0</v>
      </c>
    </row>
    <row r="6" spans="1:12" s="5" customFormat="1" ht="48.6" x14ac:dyDescent="0.3">
      <c r="A6" s="28">
        <v>2</v>
      </c>
      <c r="B6" s="27" t="s">
        <v>25</v>
      </c>
      <c r="C6" s="3"/>
      <c r="D6" s="4"/>
      <c r="E6" s="15">
        <v>75</v>
      </c>
      <c r="F6" s="15">
        <v>180</v>
      </c>
      <c r="G6" s="15">
        <f>E6+F6</f>
        <v>255</v>
      </c>
      <c r="H6" s="16" t="s">
        <v>38</v>
      </c>
      <c r="I6" s="9">
        <v>0</v>
      </c>
      <c r="J6" s="10">
        <f t="shared" ref="J6:J9" si="3">G6*I6</f>
        <v>0</v>
      </c>
      <c r="K6" s="10">
        <f t="shared" si="1"/>
        <v>0</v>
      </c>
      <c r="L6" s="30">
        <f t="shared" si="2"/>
        <v>0</v>
      </c>
    </row>
    <row r="7" spans="1:12" s="5" customFormat="1" ht="48.6" x14ac:dyDescent="0.3">
      <c r="A7" s="28">
        <v>3</v>
      </c>
      <c r="B7" s="27" t="s">
        <v>26</v>
      </c>
      <c r="C7" s="3"/>
      <c r="D7" s="4"/>
      <c r="E7" s="15">
        <v>15</v>
      </c>
      <c r="F7" s="15">
        <v>55</v>
      </c>
      <c r="G7" s="15">
        <f t="shared" ref="G7:G15" si="4">E7+F7</f>
        <v>70</v>
      </c>
      <c r="H7" s="16" t="s">
        <v>38</v>
      </c>
      <c r="I7" s="9">
        <v>0</v>
      </c>
      <c r="J7" s="10">
        <f t="shared" si="3"/>
        <v>0</v>
      </c>
      <c r="K7" s="10">
        <f t="shared" si="1"/>
        <v>0</v>
      </c>
      <c r="L7" s="30">
        <f t="shared" si="2"/>
        <v>0</v>
      </c>
    </row>
    <row r="8" spans="1:12" s="5" customFormat="1" ht="48.6" x14ac:dyDescent="0.3">
      <c r="A8" s="28">
        <v>4</v>
      </c>
      <c r="B8" s="27" t="s">
        <v>27</v>
      </c>
      <c r="C8" s="3"/>
      <c r="D8" s="4"/>
      <c r="E8" s="15">
        <v>160</v>
      </c>
      <c r="F8" s="15">
        <v>15</v>
      </c>
      <c r="G8" s="15">
        <f t="shared" si="4"/>
        <v>175</v>
      </c>
      <c r="H8" s="16" t="s">
        <v>38</v>
      </c>
      <c r="I8" s="9">
        <v>0</v>
      </c>
      <c r="J8" s="10">
        <f t="shared" si="3"/>
        <v>0</v>
      </c>
      <c r="K8" s="10">
        <f t="shared" si="1"/>
        <v>0</v>
      </c>
      <c r="L8" s="30">
        <f t="shared" si="2"/>
        <v>0</v>
      </c>
    </row>
    <row r="9" spans="1:12" s="5" customFormat="1" ht="48.6" x14ac:dyDescent="0.3">
      <c r="A9" s="28">
        <v>5</v>
      </c>
      <c r="B9" s="27" t="s">
        <v>28</v>
      </c>
      <c r="C9" s="3"/>
      <c r="D9" s="4"/>
      <c r="E9" s="15">
        <v>40</v>
      </c>
      <c r="F9" s="15">
        <v>100</v>
      </c>
      <c r="G9" s="15">
        <f t="shared" si="4"/>
        <v>140</v>
      </c>
      <c r="H9" s="16" t="s">
        <v>38</v>
      </c>
      <c r="I9" s="9">
        <v>0</v>
      </c>
      <c r="J9" s="10">
        <f t="shared" si="3"/>
        <v>0</v>
      </c>
      <c r="K9" s="10">
        <f t="shared" si="1"/>
        <v>0</v>
      </c>
      <c r="L9" s="30">
        <f t="shared" si="2"/>
        <v>0</v>
      </c>
    </row>
    <row r="10" spans="1:12" s="5" customFormat="1" ht="48.6" x14ac:dyDescent="0.3">
      <c r="A10" s="28">
        <v>6</v>
      </c>
      <c r="B10" s="27" t="s">
        <v>29</v>
      </c>
      <c r="C10" s="3"/>
      <c r="D10" s="4"/>
      <c r="E10" s="15">
        <v>0</v>
      </c>
      <c r="F10" s="15">
        <v>25</v>
      </c>
      <c r="G10" s="15">
        <f t="shared" ref="G10" si="5">E10+F10</f>
        <v>25</v>
      </c>
      <c r="H10" s="16" t="s">
        <v>38</v>
      </c>
      <c r="I10" s="9">
        <v>0</v>
      </c>
      <c r="J10" s="10">
        <f t="shared" ref="J10" si="6">G10*I10</f>
        <v>0</v>
      </c>
      <c r="K10" s="10">
        <f t="shared" ref="K10" si="7">E10*I10</f>
        <v>0</v>
      </c>
      <c r="L10" s="30">
        <f t="shared" ref="L10" si="8">F10*I10</f>
        <v>0</v>
      </c>
    </row>
    <row r="11" spans="1:12" s="5" customFormat="1" ht="48.6" x14ac:dyDescent="0.3">
      <c r="A11" s="28">
        <v>7</v>
      </c>
      <c r="B11" s="27" t="s">
        <v>32</v>
      </c>
      <c r="C11" s="3"/>
      <c r="D11" s="4"/>
      <c r="E11" s="15">
        <v>40</v>
      </c>
      <c r="F11" s="15">
        <v>0</v>
      </c>
      <c r="G11" s="15">
        <f t="shared" si="4"/>
        <v>40</v>
      </c>
      <c r="H11" s="16" t="s">
        <v>38</v>
      </c>
      <c r="I11" s="9">
        <v>0</v>
      </c>
      <c r="J11" s="10">
        <f t="shared" si="0"/>
        <v>0</v>
      </c>
      <c r="K11" s="10">
        <f t="shared" si="1"/>
        <v>0</v>
      </c>
      <c r="L11" s="30">
        <f t="shared" si="2"/>
        <v>0</v>
      </c>
    </row>
    <row r="12" spans="1:12" s="5" customFormat="1" ht="48.6" x14ac:dyDescent="0.3">
      <c r="A12" s="28">
        <v>8</v>
      </c>
      <c r="B12" s="27" t="s">
        <v>31</v>
      </c>
      <c r="C12" s="3"/>
      <c r="D12" s="4"/>
      <c r="E12" s="15">
        <v>160</v>
      </c>
      <c r="F12" s="15">
        <v>270</v>
      </c>
      <c r="G12" s="15">
        <f t="shared" si="4"/>
        <v>430</v>
      </c>
      <c r="H12" s="16" t="s">
        <v>38</v>
      </c>
      <c r="I12" s="9">
        <v>0</v>
      </c>
      <c r="J12" s="10">
        <f t="shared" ref="J12" si="9">G12*I12</f>
        <v>0</v>
      </c>
      <c r="K12" s="10">
        <f t="shared" si="1"/>
        <v>0</v>
      </c>
      <c r="L12" s="30">
        <f t="shared" si="2"/>
        <v>0</v>
      </c>
    </row>
    <row r="13" spans="1:12" s="5" customFormat="1" ht="48.6" x14ac:dyDescent="0.3">
      <c r="A13" s="28">
        <v>9</v>
      </c>
      <c r="B13" s="27" t="s">
        <v>33</v>
      </c>
      <c r="C13" s="3"/>
      <c r="D13" s="4"/>
      <c r="E13" s="15">
        <v>40</v>
      </c>
      <c r="F13" s="15">
        <v>40</v>
      </c>
      <c r="G13" s="15">
        <f t="shared" si="4"/>
        <v>80</v>
      </c>
      <c r="H13" s="16" t="s">
        <v>38</v>
      </c>
      <c r="I13" s="9">
        <v>0</v>
      </c>
      <c r="J13" s="10">
        <f t="shared" ref="J13:J14" si="10">G13*I13</f>
        <v>0</v>
      </c>
      <c r="K13" s="10">
        <f t="shared" si="1"/>
        <v>0</v>
      </c>
      <c r="L13" s="30">
        <f t="shared" si="2"/>
        <v>0</v>
      </c>
    </row>
    <row r="14" spans="1:12" s="5" customFormat="1" ht="48.6" x14ac:dyDescent="0.3">
      <c r="A14" s="28">
        <v>10</v>
      </c>
      <c r="B14" s="27" t="s">
        <v>34</v>
      </c>
      <c r="C14" s="3"/>
      <c r="D14" s="4"/>
      <c r="E14" s="15">
        <v>300</v>
      </c>
      <c r="F14" s="35">
        <v>280</v>
      </c>
      <c r="G14" s="15">
        <f t="shared" si="4"/>
        <v>580</v>
      </c>
      <c r="H14" s="16" t="s">
        <v>38</v>
      </c>
      <c r="I14" s="9">
        <v>0</v>
      </c>
      <c r="J14" s="10">
        <f t="shared" si="10"/>
        <v>0</v>
      </c>
      <c r="K14" s="10">
        <f t="shared" si="1"/>
        <v>0</v>
      </c>
      <c r="L14" s="30">
        <f t="shared" si="2"/>
        <v>0</v>
      </c>
    </row>
    <row r="15" spans="1:12" s="5" customFormat="1" ht="48.6" x14ac:dyDescent="0.3">
      <c r="A15" s="28">
        <v>11</v>
      </c>
      <c r="B15" s="27" t="s">
        <v>35</v>
      </c>
      <c r="C15" s="3"/>
      <c r="D15" s="4"/>
      <c r="E15" s="15">
        <v>240</v>
      </c>
      <c r="F15" s="35">
        <v>140</v>
      </c>
      <c r="G15" s="15">
        <f t="shared" si="4"/>
        <v>380</v>
      </c>
      <c r="H15" s="16" t="s">
        <v>38</v>
      </c>
      <c r="I15" s="9">
        <v>0</v>
      </c>
      <c r="J15" s="10">
        <f t="shared" si="0"/>
        <v>0</v>
      </c>
      <c r="K15" s="10">
        <f t="shared" si="1"/>
        <v>0</v>
      </c>
      <c r="L15" s="30">
        <f t="shared" si="2"/>
        <v>0</v>
      </c>
    </row>
    <row r="16" spans="1:12" s="5" customFormat="1" ht="31.8" thickBot="1" x14ac:dyDescent="0.35">
      <c r="A16" s="29">
        <v>12</v>
      </c>
      <c r="B16" s="26" t="s">
        <v>30</v>
      </c>
      <c r="C16" s="6"/>
      <c r="D16" s="7"/>
      <c r="E16" s="17">
        <v>87</v>
      </c>
      <c r="F16" s="17">
        <v>207</v>
      </c>
      <c r="G16" s="17">
        <f>E16+F16</f>
        <v>294</v>
      </c>
      <c r="H16" s="18" t="s">
        <v>38</v>
      </c>
      <c r="I16" s="11">
        <v>0</v>
      </c>
      <c r="J16" s="12">
        <f t="shared" si="0"/>
        <v>0</v>
      </c>
      <c r="K16" s="12">
        <f t="shared" si="1"/>
        <v>0</v>
      </c>
      <c r="L16" s="31">
        <f t="shared" si="2"/>
        <v>0</v>
      </c>
    </row>
    <row r="17" spans="1:12" s="2" customFormat="1" ht="15.75" customHeight="1" x14ac:dyDescent="0.3">
      <c r="A17" s="40" t="s">
        <v>7</v>
      </c>
      <c r="B17" s="41"/>
      <c r="C17" s="41"/>
      <c r="D17" s="41"/>
      <c r="E17" s="41"/>
      <c r="F17" s="41"/>
      <c r="G17" s="41"/>
      <c r="H17" s="41"/>
      <c r="I17" s="42"/>
      <c r="J17" s="13">
        <f>SUM(J5:J16)</f>
        <v>0</v>
      </c>
      <c r="K17" s="13">
        <f>SUM(K5:K16)</f>
        <v>0</v>
      </c>
      <c r="L17" s="32">
        <f>SUM(L5:L16)</f>
        <v>0</v>
      </c>
    </row>
    <row r="18" spans="1:12" ht="15.75" customHeight="1" x14ac:dyDescent="0.3">
      <c r="A18" s="46" t="s">
        <v>8</v>
      </c>
      <c r="B18" s="47"/>
      <c r="C18" s="47"/>
      <c r="D18" s="47"/>
      <c r="E18" s="47"/>
      <c r="F18" s="47"/>
      <c r="G18" s="47"/>
      <c r="H18" s="47"/>
      <c r="I18" s="48"/>
      <c r="J18" s="10">
        <f>J17*0.22</f>
        <v>0</v>
      </c>
      <c r="K18" s="10">
        <f>K17*0.22</f>
        <v>0</v>
      </c>
      <c r="L18" s="30">
        <f>L17*0.22</f>
        <v>0</v>
      </c>
    </row>
    <row r="19" spans="1:12" ht="16.5" customHeight="1" thickBot="1" x14ac:dyDescent="0.35">
      <c r="A19" s="49" t="s">
        <v>9</v>
      </c>
      <c r="B19" s="50"/>
      <c r="C19" s="50"/>
      <c r="D19" s="50"/>
      <c r="E19" s="50"/>
      <c r="F19" s="50"/>
      <c r="G19" s="50"/>
      <c r="H19" s="50"/>
      <c r="I19" s="51"/>
      <c r="J19" s="12">
        <f>J17*1.22</f>
        <v>0</v>
      </c>
      <c r="K19" s="12">
        <f>K17*1.22</f>
        <v>0</v>
      </c>
      <c r="L19" s="31">
        <f>L17*1.22</f>
        <v>0</v>
      </c>
    </row>
    <row r="21" spans="1:12" x14ac:dyDescent="0.3">
      <c r="B21" s="20"/>
      <c r="C21" s="20" t="s">
        <v>10</v>
      </c>
      <c r="D21" s="20"/>
      <c r="E21" s="20"/>
      <c r="F21" s="20"/>
      <c r="G21" s="20" t="s">
        <v>11</v>
      </c>
      <c r="H21" s="21"/>
      <c r="I21" s="21"/>
      <c r="J21" s="21"/>
      <c r="K21" s="22"/>
      <c r="L21" s="22"/>
    </row>
    <row r="22" spans="1:12" x14ac:dyDescent="0.3">
      <c r="A22" s="23" t="s">
        <v>12</v>
      </c>
      <c r="B22" s="20"/>
      <c r="C22" s="20"/>
      <c r="D22" s="20"/>
      <c r="E22" s="20"/>
      <c r="F22" s="20"/>
      <c r="G22" s="22"/>
      <c r="H22" s="22"/>
      <c r="I22" s="22"/>
      <c r="J22" s="22"/>
      <c r="K22" s="22"/>
      <c r="L22" s="22"/>
    </row>
    <row r="23" spans="1:12" x14ac:dyDescent="0.3">
      <c r="A23" s="24" t="s">
        <v>13</v>
      </c>
    </row>
    <row r="24" spans="1:12" x14ac:dyDescent="0.3">
      <c r="A24" s="23" t="s">
        <v>14</v>
      </c>
      <c r="G24" s="19"/>
      <c r="H24" s="19"/>
    </row>
    <row r="25" spans="1:12" ht="41.25" customHeigh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</row>
  </sheetData>
  <sheetProtection password="D9D6" sheet="1" objects="1" scenarios="1" selectLockedCells="1"/>
  <customSheetViews>
    <customSheetView guid="{8BF83AAC-87BF-44D1-9EE3-FF9183BECAC2}" showPageBreaks="1" printArea="1" view="pageBreakPreview">
      <selection activeCell="A2" sqref="A2:A4"/>
      <pageMargins left="0.7" right="0.7" top="0.75" bottom="0.75" header="0.3" footer="0.3"/>
      <pageSetup paperSize="9" scale="79" orientation="landscape" r:id="rId1"/>
    </customSheetView>
    <customSheetView guid="{EBEC7A15-105B-4084-B33A-F842D6CF16A0}" showPageBreaks="1" printArea="1" view="pageBreakPreview">
      <pageMargins left="0.7" right="0.7" top="0.75" bottom="0.75" header="0.3" footer="0.3"/>
      <pageSetup paperSize="9" orientation="landscape" r:id="rId2"/>
    </customSheetView>
    <customSheetView guid="{9A7002DF-3E0C-44C8-962A-3785A2E8A5A7}" scale="110" showPageBreaks="1" printArea="1" view="pageBreakPreview">
      <selection activeCell="C5" sqref="C5"/>
      <pageMargins left="0.7" right="0.7" top="0.53489583333333335" bottom="0.75" header="0.3" footer="0.3"/>
      <pageSetup paperSize="9" scale="79" orientation="landscape" r:id="rId3"/>
    </customSheetView>
  </customSheetViews>
  <mergeCells count="15">
    <mergeCell ref="A18:I18"/>
    <mergeCell ref="A19:I19"/>
    <mergeCell ref="I2:I4"/>
    <mergeCell ref="J2:J4"/>
    <mergeCell ref="K2:K4"/>
    <mergeCell ref="L2:L4"/>
    <mergeCell ref="A17:I17"/>
    <mergeCell ref="H2:H4"/>
    <mergeCell ref="E2:E4"/>
    <mergeCell ref="F2:F4"/>
    <mergeCell ref="A2:A4"/>
    <mergeCell ref="B2:B4"/>
    <mergeCell ref="C2:C4"/>
    <mergeCell ref="D2:D4"/>
    <mergeCell ref="G2:G4"/>
  </mergeCells>
  <dataValidations count="1">
    <dataValidation type="custom" allowBlank="1" showInputMessage="1" showErrorMessage="1" error="Vse cene na enoto morajo biti vnesene v ponudbeni predračun na dve decimalni mesti natančno !" sqref="G5:G16 I5:I16" xr:uid="{7BD32605-3EC7-45A1-8B47-F02E579D2FE4}">
      <formula1>OR(ROUND(MOD(G5*100,1),3)=0,ROUND(MOD(G5*100,1),3)=1)</formula1>
    </dataValidation>
  </dataValidations>
  <pageMargins left="0.7" right="0.7" top="0.53489583333333335" bottom="0.75" header="0.3" footer="0.3"/>
  <pageSetup paperSize="9" scale="63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3B65-3FA0-44AB-B111-2D6B47F2AC9E}">
  <sheetPr>
    <pageSetUpPr fitToPage="1"/>
  </sheetPr>
  <dimension ref="A1:L16"/>
  <sheetViews>
    <sheetView view="pageBreakPreview" zoomScale="110" zoomScaleNormal="100" zoomScaleSheetLayoutView="110" workbookViewId="0">
      <selection activeCell="C5" sqref="C5"/>
    </sheetView>
  </sheetViews>
  <sheetFormatPr defaultColWidth="8.88671875" defaultRowHeight="15.6" x14ac:dyDescent="0.3"/>
  <cols>
    <col min="1" max="1" width="5" style="1" customWidth="1"/>
    <col min="2" max="2" width="46.88671875" style="1" customWidth="1"/>
    <col min="3" max="3" width="22.33203125" style="1" customWidth="1"/>
    <col min="4" max="4" width="19.77734375" style="1" customWidth="1"/>
    <col min="5" max="6" width="8.5546875" style="1" customWidth="1"/>
    <col min="7" max="8" width="8.5546875" style="14" customWidth="1"/>
    <col min="9" max="9" width="12.5546875" style="8" customWidth="1"/>
    <col min="10" max="10" width="14.6640625" style="8" customWidth="1"/>
    <col min="11" max="12" width="13.6640625" style="8" customWidth="1"/>
    <col min="13" max="16384" width="8.88671875" style="1"/>
  </cols>
  <sheetData>
    <row r="1" spans="1:12" ht="19.5" customHeight="1" thickBot="1" x14ac:dyDescent="0.35">
      <c r="B1" s="2" t="s">
        <v>16</v>
      </c>
    </row>
    <row r="2" spans="1:12" x14ac:dyDescent="0.3">
      <c r="A2" s="43" t="s">
        <v>0</v>
      </c>
      <c r="B2" s="43" t="s">
        <v>1</v>
      </c>
      <c r="C2" s="43" t="s">
        <v>5</v>
      </c>
      <c r="D2" s="37" t="s">
        <v>6</v>
      </c>
      <c r="E2" s="37" t="s">
        <v>20</v>
      </c>
      <c r="F2" s="37" t="s">
        <v>21</v>
      </c>
      <c r="G2" s="37" t="s">
        <v>22</v>
      </c>
      <c r="H2" s="37" t="s">
        <v>2</v>
      </c>
      <c r="I2" s="37" t="s">
        <v>3</v>
      </c>
      <c r="J2" s="37" t="s">
        <v>4</v>
      </c>
      <c r="K2" s="37" t="s">
        <v>23</v>
      </c>
      <c r="L2" s="37" t="s">
        <v>36</v>
      </c>
    </row>
    <row r="3" spans="1:12" x14ac:dyDescent="0.3">
      <c r="A3" s="44"/>
      <c r="B3" s="44"/>
      <c r="C3" s="44"/>
      <c r="D3" s="38"/>
      <c r="E3" s="38"/>
      <c r="F3" s="38"/>
      <c r="G3" s="38"/>
      <c r="H3" s="38"/>
      <c r="I3" s="38"/>
      <c r="J3" s="38"/>
      <c r="K3" s="38"/>
      <c r="L3" s="38"/>
    </row>
    <row r="4" spans="1:12" ht="16.2" thickBot="1" x14ac:dyDescent="0.35">
      <c r="A4" s="45"/>
      <c r="B4" s="45"/>
      <c r="C4" s="45"/>
      <c r="D4" s="39"/>
      <c r="E4" s="39"/>
      <c r="F4" s="39"/>
      <c r="G4" s="39"/>
      <c r="H4" s="39"/>
      <c r="I4" s="39"/>
      <c r="J4" s="39"/>
      <c r="K4" s="39"/>
      <c r="L4" s="39"/>
    </row>
    <row r="5" spans="1:12" s="5" customFormat="1" ht="31.2" x14ac:dyDescent="0.3">
      <c r="A5" s="34">
        <v>1</v>
      </c>
      <c r="B5" s="25" t="s">
        <v>17</v>
      </c>
      <c r="C5" s="3"/>
      <c r="D5" s="4"/>
      <c r="E5" s="15">
        <v>330</v>
      </c>
      <c r="F5" s="36">
        <v>300</v>
      </c>
      <c r="G5" s="15">
        <f>E5+F5</f>
        <v>630</v>
      </c>
      <c r="H5" s="16" t="s">
        <v>37</v>
      </c>
      <c r="I5" s="9">
        <v>0</v>
      </c>
      <c r="J5" s="10">
        <f t="shared" ref="J5:J7" si="0">G5*I5</f>
        <v>0</v>
      </c>
      <c r="K5" s="10">
        <f>E5*I5</f>
        <v>0</v>
      </c>
      <c r="L5" s="30">
        <f>F5*I5</f>
        <v>0</v>
      </c>
    </row>
    <row r="6" spans="1:12" s="5" customFormat="1" ht="31.2" x14ac:dyDescent="0.3">
      <c r="A6" s="28">
        <v>2</v>
      </c>
      <c r="B6" s="25" t="s">
        <v>19</v>
      </c>
      <c r="C6" s="3"/>
      <c r="D6" s="4"/>
      <c r="E6" s="15">
        <v>750</v>
      </c>
      <c r="F6" s="36">
        <v>630</v>
      </c>
      <c r="G6" s="15">
        <f>E6+F6</f>
        <v>1380</v>
      </c>
      <c r="H6" s="16" t="s">
        <v>37</v>
      </c>
      <c r="I6" s="9">
        <v>0</v>
      </c>
      <c r="J6" s="10">
        <f t="shared" si="0"/>
        <v>0</v>
      </c>
      <c r="K6" s="10">
        <f>E6*I6</f>
        <v>0</v>
      </c>
      <c r="L6" s="30">
        <f>F6*I6</f>
        <v>0</v>
      </c>
    </row>
    <row r="7" spans="1:12" s="5" customFormat="1" ht="31.8" thickBot="1" x14ac:dyDescent="0.35">
      <c r="A7" s="29">
        <v>3</v>
      </c>
      <c r="B7" s="26" t="s">
        <v>18</v>
      </c>
      <c r="C7" s="6"/>
      <c r="D7" s="7"/>
      <c r="E7" s="15">
        <v>300</v>
      </c>
      <c r="F7" s="15">
        <v>600</v>
      </c>
      <c r="G7" s="17">
        <f>E7+F7</f>
        <v>900</v>
      </c>
      <c r="H7" s="18" t="s">
        <v>37</v>
      </c>
      <c r="I7" s="11">
        <v>0</v>
      </c>
      <c r="J7" s="12">
        <f t="shared" si="0"/>
        <v>0</v>
      </c>
      <c r="K7" s="12">
        <f>E7*I7</f>
        <v>0</v>
      </c>
      <c r="L7" s="31">
        <f>F7*I7</f>
        <v>0</v>
      </c>
    </row>
    <row r="8" spans="1:12" s="2" customFormat="1" x14ac:dyDescent="0.3">
      <c r="A8" s="56" t="s">
        <v>7</v>
      </c>
      <c r="B8" s="57"/>
      <c r="C8" s="57"/>
      <c r="D8" s="57"/>
      <c r="E8" s="57"/>
      <c r="F8" s="57"/>
      <c r="G8" s="57"/>
      <c r="H8" s="57"/>
      <c r="I8" s="57"/>
      <c r="J8" s="13">
        <f>SUM(J5:J7)</f>
        <v>0</v>
      </c>
      <c r="K8" s="13">
        <f>SUM(K5:K7)</f>
        <v>0</v>
      </c>
      <c r="L8" s="32">
        <f>SUM(L5:L7)</f>
        <v>0</v>
      </c>
    </row>
    <row r="9" spans="1:12" x14ac:dyDescent="0.3">
      <c r="A9" s="52" t="s">
        <v>8</v>
      </c>
      <c r="B9" s="53"/>
      <c r="C9" s="53"/>
      <c r="D9" s="53"/>
      <c r="E9" s="53"/>
      <c r="F9" s="53"/>
      <c r="G9" s="53"/>
      <c r="H9" s="53"/>
      <c r="I9" s="53"/>
      <c r="J9" s="10">
        <f>J8*0.22</f>
        <v>0</v>
      </c>
      <c r="K9" s="10">
        <f>K8*0.22</f>
        <v>0</v>
      </c>
      <c r="L9" s="30">
        <f>L8*0.22</f>
        <v>0</v>
      </c>
    </row>
    <row r="10" spans="1:12" ht="16.2" thickBot="1" x14ac:dyDescent="0.35">
      <c r="A10" s="54" t="s">
        <v>9</v>
      </c>
      <c r="B10" s="55"/>
      <c r="C10" s="55"/>
      <c r="D10" s="55"/>
      <c r="E10" s="55"/>
      <c r="F10" s="55"/>
      <c r="G10" s="55"/>
      <c r="H10" s="55"/>
      <c r="I10" s="55"/>
      <c r="J10" s="12">
        <f>J8*1.22</f>
        <v>0</v>
      </c>
      <c r="K10" s="12">
        <f>K8*1.22</f>
        <v>0</v>
      </c>
      <c r="L10" s="31">
        <f>L8*1.22</f>
        <v>0</v>
      </c>
    </row>
    <row r="12" spans="1:12" x14ac:dyDescent="0.3">
      <c r="B12" s="20"/>
      <c r="C12" s="20" t="s">
        <v>10</v>
      </c>
      <c r="D12" s="20"/>
      <c r="E12" s="20"/>
      <c r="F12" s="20"/>
      <c r="G12" s="20" t="s">
        <v>11</v>
      </c>
      <c r="H12" s="21"/>
      <c r="I12" s="21"/>
      <c r="J12" s="21"/>
      <c r="K12" s="22"/>
      <c r="L12" s="22"/>
    </row>
    <row r="13" spans="1:12" x14ac:dyDescent="0.3">
      <c r="A13" s="23" t="s">
        <v>12</v>
      </c>
      <c r="B13" s="20"/>
      <c r="C13" s="20"/>
      <c r="D13" s="20"/>
      <c r="E13" s="20"/>
      <c r="F13" s="20"/>
      <c r="G13" s="22"/>
      <c r="H13" s="22"/>
      <c r="I13" s="22"/>
      <c r="J13" s="22"/>
      <c r="K13" s="22"/>
      <c r="L13" s="22"/>
    </row>
    <row r="14" spans="1:12" x14ac:dyDescent="0.3">
      <c r="A14" s="24" t="s">
        <v>13</v>
      </c>
    </row>
    <row r="15" spans="1:12" x14ac:dyDescent="0.3">
      <c r="A15" s="23" t="s">
        <v>14</v>
      </c>
      <c r="G15" s="19"/>
      <c r="H15" s="19"/>
    </row>
    <row r="16" spans="1:12" ht="41.25" customHeight="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</sheetData>
  <sheetProtection password="D9D6" sheet="1" objects="1" scenarios="1" selectLockedCells="1"/>
  <mergeCells count="15">
    <mergeCell ref="K2:K4"/>
    <mergeCell ref="L2:L4"/>
    <mergeCell ref="I2:I4"/>
    <mergeCell ref="J2:J4"/>
    <mergeCell ref="A8:I8"/>
    <mergeCell ref="A9:I9"/>
    <mergeCell ref="A10:I10"/>
    <mergeCell ref="A2:A4"/>
    <mergeCell ref="B2:B4"/>
    <mergeCell ref="C2:C4"/>
    <mergeCell ref="D2:D4"/>
    <mergeCell ref="G2:G4"/>
    <mergeCell ref="H2:H4"/>
    <mergeCell ref="E2:E4"/>
    <mergeCell ref="F2:F4"/>
  </mergeCells>
  <dataValidations count="1">
    <dataValidation type="custom" allowBlank="1" showInputMessage="1" showErrorMessage="1" error="Vse cene na enoto morajo biti vnesene v ponudbeni predračun na dve decimalni mesti natančno !" sqref="G5:G7 I5:I7" xr:uid="{8D9D9D56-3771-4571-90F9-A9F398F3BF75}">
      <formula1>OR(ROUND(MOD(G5*100,1),3)=0,ROUND(MOD(G5*100,1),3)=1)</formula1>
    </dataValidation>
  </dataValidations>
  <pageMargins left="0.7" right="0.7" top="0.53489583333333335" bottom="0.75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397284DE948341855E0C6EE8A622E8" ma:contentTypeVersion="9" ma:contentTypeDescription="Ustvari nov dokument." ma:contentTypeScope="" ma:versionID="1a8d3cfe4c4b63d39fbdc8702ad77ce4">
  <xsd:schema xmlns:xsd="http://www.w3.org/2001/XMLSchema" xmlns:xs="http://www.w3.org/2001/XMLSchema" xmlns:p="http://schemas.microsoft.com/office/2006/metadata/properties" xmlns:ns3="e8cef511-452e-4f1c-955c-87e7f55de171" targetNamespace="http://schemas.microsoft.com/office/2006/metadata/properties" ma:root="true" ma:fieldsID="490880f88f686d9e980b534dd9cd4ab5" ns3:_="">
    <xsd:import namespace="e8cef511-452e-4f1c-955c-87e7f55de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ef511-452e-4f1c-955c-87e7f55de1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3FEE6D-69D2-476A-BEB0-DD1E0636C9D2}">
  <ds:schemaRefs>
    <ds:schemaRef ds:uri="http://purl.org/dc/elements/1.1/"/>
    <ds:schemaRef ds:uri="http://purl.org/dc/dcmitype/"/>
    <ds:schemaRef ds:uri="http://purl.org/dc/terms/"/>
    <ds:schemaRef ds:uri="e8cef511-452e-4f1c-955c-87e7f55de171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78BC84-79DF-45FC-920C-A2BCE0EC5C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9DFC48-652B-4772-925D-89BD9D5CC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cef511-452e-4f1c-955c-87e7f55de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Sklop 1</vt:lpstr>
      <vt:lpstr>Sklop 2</vt:lpstr>
      <vt:lpstr>'Sklop 1'!Področje_tiskanja</vt:lpstr>
      <vt:lpstr>'Sklop 2'!Področje_tiskanja</vt:lpstr>
    </vt:vector>
  </TitlesOfParts>
  <Company>Elektro Celje,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SN kabelski pribor</dc:title>
  <dc:creator>Vučer Simon</dc:creator>
  <cp:lastModifiedBy>Vučer Simon</cp:lastModifiedBy>
  <cp:lastPrinted>2020-04-23T19:06:39Z</cp:lastPrinted>
  <dcterms:created xsi:type="dcterms:W3CDTF">2013-06-04T10:12:30Z</dcterms:created>
  <dcterms:modified xsi:type="dcterms:W3CDTF">2020-04-23T19:07:44Z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0x010100F5397284DE948341855E0C6EE8A622E8</vt:lpwstr>
  </property>
</Properties>
</file>