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24226"/>
  <mc:AlternateContent xmlns:mc="http://schemas.openxmlformats.org/markup-compatibility/2006">
    <mc:Choice Requires="x15">
      <x15ac:absPath xmlns:x15ac="http://schemas.microsoft.com/office/spreadsheetml/2010/11/ac" url="S:\NABAVA IN JAVNA NAROCILA\JavnaNarocila\Odprti 2018\JN-27-2018-NVV - Zemeljsko gradbena dela\"/>
    </mc:Choice>
  </mc:AlternateContent>
  <xr:revisionPtr revIDLastSave="0" documentId="13_ncr:1_{D5D9389E-4F03-4658-AA95-FE76F3813AF3}" xr6:coauthVersionLast="36" xr6:coauthVersionMax="36" xr10:uidLastSave="{00000000-0000-0000-0000-000000000000}"/>
  <workbookProtection workbookPassword="D9D6" lockStructure="1"/>
  <bookViews>
    <workbookView xWindow="120" yWindow="210" windowWidth="24240" windowHeight="12015" xr2:uid="{00000000-000D-0000-FFFF-FFFF00000000}"/>
  </bookViews>
  <sheets>
    <sheet name="Sklop 1" sheetId="1" r:id="rId1"/>
    <sheet name="Sklop 2" sheetId="5" r:id="rId2"/>
    <sheet name="Sklop 3" sheetId="6" r:id="rId3"/>
    <sheet name="Sklop 4" sheetId="7" r:id="rId4"/>
  </sheets>
  <definedNames>
    <definedName name="_xlnm.Print_Area" localSheetId="0">'Sklop 1'!$A$1:$I$116</definedName>
    <definedName name="_xlnm.Print_Area" localSheetId="1">'Sklop 2'!$A$1:$I$116</definedName>
    <definedName name="_xlnm.Print_Area" localSheetId="2">'Sklop 3'!$A$1:$I$116</definedName>
    <definedName name="_xlnm.Print_Area" localSheetId="3">'Sklop 4'!$A$1:$I$116</definedName>
    <definedName name="Z_8BF83AAC_87BF_44D1_9EE3_FF9183BECAC2_.wvu.PrintArea" localSheetId="0" hidden="1">'Sklop 1'!$A$1:$I$117</definedName>
    <definedName name="Z_8BF83AAC_87BF_44D1_9EE3_FF9183BECAC2_.wvu.PrintArea" localSheetId="1" hidden="1">'Sklop 2'!$A$1:$I$117</definedName>
    <definedName name="Z_8BF83AAC_87BF_44D1_9EE3_FF9183BECAC2_.wvu.PrintArea" localSheetId="2" hidden="1">'Sklop 3'!$A$1:$I$117</definedName>
    <definedName name="Z_8BF83AAC_87BF_44D1_9EE3_FF9183BECAC2_.wvu.PrintArea" localSheetId="3" hidden="1">'Sklop 4'!$A$1:$I$117</definedName>
    <definedName name="Z_9A7002DF_3E0C_44C8_962A_3785A2E8A5A7_.wvu.PrintArea" localSheetId="0" hidden="1">'Sklop 1'!$A$1:$I$116</definedName>
    <definedName name="Z_9A7002DF_3E0C_44C8_962A_3785A2E8A5A7_.wvu.PrintArea" localSheetId="1" hidden="1">'Sklop 2'!$A$1:$I$116</definedName>
    <definedName name="Z_9A7002DF_3E0C_44C8_962A_3785A2E8A5A7_.wvu.PrintArea" localSheetId="2" hidden="1">'Sklop 3'!$A$1:$I$116</definedName>
    <definedName name="Z_9A7002DF_3E0C_44C8_962A_3785A2E8A5A7_.wvu.PrintArea" localSheetId="3" hidden="1">'Sklop 4'!$A$1:$I$116</definedName>
    <definedName name="Z_EBEC7A15_105B_4084_B33A_F842D6CF16A0_.wvu.PrintArea" localSheetId="0" hidden="1">'Sklop 1'!$A$1:$I$117</definedName>
    <definedName name="Z_EBEC7A15_105B_4084_B33A_F842D6CF16A0_.wvu.PrintArea" localSheetId="1" hidden="1">'Sklop 2'!$A$1:$I$117</definedName>
    <definedName name="Z_EBEC7A15_105B_4084_B33A_F842D6CF16A0_.wvu.PrintArea" localSheetId="2" hidden="1">'Sklop 3'!$A$1:$I$117</definedName>
    <definedName name="Z_EBEC7A15_105B_4084_B33A_F842D6CF16A0_.wvu.PrintArea" localSheetId="3" hidden="1">'Sklop 4'!$A$1:$I$117</definedName>
  </definedNames>
  <calcPr calcId="191029"/>
  <customWorkbookViews>
    <customWorkbookView name="Cehnar Robert – Osebni pogled" guid="{8BF83AAC-87BF-44D1-9EE3-FF9183BECAC2}" mergeInterval="0" personalView="1" maximized="1" xWindow="-8" yWindow="-8" windowWidth="1936" windowHeight="1056" activeSheetId="1"/>
    <customWorkbookView name="Robert Škof – Osebni pogled" guid="{EBEC7A15-105B-4084-B33A-F842D6CF16A0}" mergeInterval="0" personalView="1" maximized="1" xWindow="-9" yWindow="-9" windowWidth="1698" windowHeight="1018" activeSheetId="1"/>
    <customWorkbookView name="Vučer Simon – Osebni pogled" guid="{9A7002DF-3E0C-44C8-962A-3785A2E8A5A7}"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108" i="7" l="1"/>
  <c r="I108" i="7" s="1"/>
  <c r="H107" i="7"/>
  <c r="I107" i="7" s="1"/>
  <c r="I106" i="7"/>
  <c r="H106" i="7"/>
  <c r="H105" i="7"/>
  <c r="I105" i="7" s="1"/>
  <c r="H104" i="7"/>
  <c r="I104" i="7" s="1"/>
  <c r="H103" i="7"/>
  <c r="I103" i="7" s="1"/>
  <c r="H102" i="7"/>
  <c r="I102" i="7" s="1"/>
  <c r="H101" i="7"/>
  <c r="I101" i="7" s="1"/>
  <c r="H100" i="7"/>
  <c r="I100" i="7" s="1"/>
  <c r="H99" i="7"/>
  <c r="I99" i="7" s="1"/>
  <c r="I98" i="7"/>
  <c r="H98" i="7"/>
  <c r="H97" i="7"/>
  <c r="I97" i="7" s="1"/>
  <c r="I96" i="7"/>
  <c r="H96" i="7"/>
  <c r="H95" i="7"/>
  <c r="I95" i="7" s="1"/>
  <c r="H94" i="7"/>
  <c r="I94" i="7" s="1"/>
  <c r="H93" i="7"/>
  <c r="I93" i="7" s="1"/>
  <c r="I92" i="7"/>
  <c r="H92" i="7"/>
  <c r="H91" i="7"/>
  <c r="I91" i="7" s="1"/>
  <c r="I90" i="7"/>
  <c r="H90" i="7"/>
  <c r="H89" i="7"/>
  <c r="I89" i="7" s="1"/>
  <c r="H88" i="7"/>
  <c r="I88" i="7" s="1"/>
  <c r="H87" i="7"/>
  <c r="I87" i="7" s="1"/>
  <c r="H86" i="7"/>
  <c r="I86" i="7" s="1"/>
  <c r="H85" i="7"/>
  <c r="I85" i="7" s="1"/>
  <c r="I84" i="7"/>
  <c r="H84" i="7"/>
  <c r="H83" i="7"/>
  <c r="I83" i="7" s="1"/>
  <c r="I82" i="7"/>
  <c r="H82" i="7"/>
  <c r="H81" i="7"/>
  <c r="I81" i="7" s="1"/>
  <c r="H80" i="7"/>
  <c r="I80" i="7" s="1"/>
  <c r="H79" i="7"/>
  <c r="I79" i="7" s="1"/>
  <c r="H78" i="7"/>
  <c r="I78" i="7" s="1"/>
  <c r="H77" i="7"/>
  <c r="I77" i="7" s="1"/>
  <c r="I76" i="7"/>
  <c r="H76" i="7"/>
  <c r="H75" i="7"/>
  <c r="I75" i="7" s="1"/>
  <c r="I74" i="7"/>
  <c r="H74" i="7"/>
  <c r="H73" i="7"/>
  <c r="I73" i="7" s="1"/>
  <c r="I72" i="7"/>
  <c r="H72" i="7"/>
  <c r="H71" i="7"/>
  <c r="I71" i="7" s="1"/>
  <c r="H70" i="7"/>
  <c r="I70" i="7" s="1"/>
  <c r="H69" i="7"/>
  <c r="I69" i="7" s="1"/>
  <c r="H68" i="7"/>
  <c r="I68" i="7" s="1"/>
  <c r="H67" i="7"/>
  <c r="I67" i="7" s="1"/>
  <c r="I66" i="7"/>
  <c r="H66" i="7"/>
  <c r="H65" i="7"/>
  <c r="I65" i="7" s="1"/>
  <c r="H64" i="7"/>
  <c r="I64" i="7" s="1"/>
  <c r="H63" i="7"/>
  <c r="I63" i="7" s="1"/>
  <c r="H62" i="7"/>
  <c r="I62" i="7" s="1"/>
  <c r="H61" i="7"/>
  <c r="I61" i="7" s="1"/>
  <c r="H60" i="7"/>
  <c r="I60" i="7" s="1"/>
  <c r="H59" i="7"/>
  <c r="I59" i="7" s="1"/>
  <c r="I58" i="7"/>
  <c r="H58" i="7"/>
  <c r="H57" i="7"/>
  <c r="I57" i="7" s="1"/>
  <c r="I56" i="7"/>
  <c r="H56" i="7"/>
  <c r="H55" i="7"/>
  <c r="I55" i="7" s="1"/>
  <c r="H54" i="7"/>
  <c r="I54" i="7" s="1"/>
  <c r="H53" i="7"/>
  <c r="I53" i="7" s="1"/>
  <c r="H52" i="7"/>
  <c r="I52" i="7" s="1"/>
  <c r="H51" i="7"/>
  <c r="I51" i="7" s="1"/>
  <c r="I50" i="7"/>
  <c r="H50" i="7"/>
  <c r="H49" i="7"/>
  <c r="I49" i="7" s="1"/>
  <c r="H48" i="7"/>
  <c r="I48" i="7" s="1"/>
  <c r="H47" i="7"/>
  <c r="I47" i="7" s="1"/>
  <c r="H46" i="7"/>
  <c r="I46" i="7" s="1"/>
  <c r="H45" i="7"/>
  <c r="I45" i="7" s="1"/>
  <c r="I44" i="7"/>
  <c r="H44" i="7"/>
  <c r="H43" i="7"/>
  <c r="I43" i="7" s="1"/>
  <c r="I42" i="7"/>
  <c r="H42" i="7"/>
  <c r="H41" i="7"/>
  <c r="I41" i="7" s="1"/>
  <c r="H40" i="7"/>
  <c r="I40" i="7" s="1"/>
  <c r="H39" i="7"/>
  <c r="I39" i="7" s="1"/>
  <c r="H38" i="7"/>
  <c r="I38" i="7" s="1"/>
  <c r="H37" i="7"/>
  <c r="I37" i="7" s="1"/>
  <c r="H36" i="7"/>
  <c r="I36" i="7" s="1"/>
  <c r="H35" i="7"/>
  <c r="I35" i="7" s="1"/>
  <c r="I34" i="7"/>
  <c r="H34" i="7"/>
  <c r="H33" i="7"/>
  <c r="I33" i="7" s="1"/>
  <c r="I32" i="7"/>
  <c r="H32" i="7"/>
  <c r="H31" i="7"/>
  <c r="I31" i="7" s="1"/>
  <c r="H30" i="7"/>
  <c r="I30" i="7" s="1"/>
  <c r="H29" i="7"/>
  <c r="I29" i="7" s="1"/>
  <c r="I28" i="7"/>
  <c r="H28" i="7"/>
  <c r="H27" i="7"/>
  <c r="I27" i="7" s="1"/>
  <c r="I26" i="7"/>
  <c r="H26" i="7"/>
  <c r="H25" i="7"/>
  <c r="I25" i="7" s="1"/>
  <c r="H24" i="7"/>
  <c r="I24" i="7" s="1"/>
  <c r="H23" i="7"/>
  <c r="I23" i="7" s="1"/>
  <c r="H22" i="7"/>
  <c r="I22" i="7" s="1"/>
  <c r="H21" i="7"/>
  <c r="I21" i="7" s="1"/>
  <c r="I20" i="7"/>
  <c r="H20" i="7"/>
  <c r="H19" i="7"/>
  <c r="I19" i="7" s="1"/>
  <c r="I18" i="7"/>
  <c r="H18" i="7"/>
  <c r="H17" i="7"/>
  <c r="I17" i="7" s="1"/>
  <c r="H16" i="7"/>
  <c r="I16" i="7" s="1"/>
  <c r="H15" i="7"/>
  <c r="I15" i="7" s="1"/>
  <c r="H14" i="7"/>
  <c r="I14" i="7" s="1"/>
  <c r="H13" i="7"/>
  <c r="I13" i="7" s="1"/>
  <c r="I12" i="7"/>
  <c r="H12" i="7"/>
  <c r="H11" i="7"/>
  <c r="I11" i="7" s="1"/>
  <c r="I10" i="7"/>
  <c r="H10" i="7"/>
  <c r="H9" i="7"/>
  <c r="I9" i="7" s="1"/>
  <c r="H8" i="7"/>
  <c r="I8" i="7" s="1"/>
  <c r="H7" i="7"/>
  <c r="I7" i="7" s="1"/>
  <c r="H6" i="7"/>
  <c r="I6" i="7" s="1"/>
  <c r="H5" i="7"/>
  <c r="I5" i="7" s="1"/>
  <c r="I108" i="6"/>
  <c r="H108" i="6"/>
  <c r="H107" i="6"/>
  <c r="I107" i="6" s="1"/>
  <c r="I106" i="6"/>
  <c r="H106" i="6"/>
  <c r="H105" i="6"/>
  <c r="I105" i="6" s="1"/>
  <c r="I104" i="6"/>
  <c r="H104" i="6"/>
  <c r="H103" i="6"/>
  <c r="I103" i="6" s="1"/>
  <c r="H102" i="6"/>
  <c r="I102" i="6" s="1"/>
  <c r="H101" i="6"/>
  <c r="I101" i="6" s="1"/>
  <c r="H100" i="6"/>
  <c r="I100" i="6" s="1"/>
  <c r="H99" i="6"/>
  <c r="I99" i="6" s="1"/>
  <c r="I98" i="6"/>
  <c r="H98" i="6"/>
  <c r="H97" i="6"/>
  <c r="I97" i="6" s="1"/>
  <c r="H96" i="6"/>
  <c r="I96" i="6" s="1"/>
  <c r="H95" i="6"/>
  <c r="I95" i="6" s="1"/>
  <c r="H94" i="6"/>
  <c r="I94" i="6" s="1"/>
  <c r="H93" i="6"/>
  <c r="I93" i="6" s="1"/>
  <c r="H92" i="6"/>
  <c r="I92" i="6" s="1"/>
  <c r="H91" i="6"/>
  <c r="I91" i="6" s="1"/>
  <c r="I90" i="6"/>
  <c r="H90" i="6"/>
  <c r="H89" i="6"/>
  <c r="I89" i="6" s="1"/>
  <c r="I88" i="6"/>
  <c r="H88" i="6"/>
  <c r="H87" i="6"/>
  <c r="I87" i="6" s="1"/>
  <c r="H86" i="6"/>
  <c r="I86" i="6" s="1"/>
  <c r="H85" i="6"/>
  <c r="I85" i="6" s="1"/>
  <c r="H84" i="6"/>
  <c r="I84" i="6" s="1"/>
  <c r="H83" i="6"/>
  <c r="I83" i="6" s="1"/>
  <c r="I82" i="6"/>
  <c r="H82" i="6"/>
  <c r="H81" i="6"/>
  <c r="I81" i="6" s="1"/>
  <c r="H80" i="6"/>
  <c r="I80" i="6" s="1"/>
  <c r="H79" i="6"/>
  <c r="I79" i="6" s="1"/>
  <c r="H78" i="6"/>
  <c r="I78" i="6" s="1"/>
  <c r="H77" i="6"/>
  <c r="I77" i="6" s="1"/>
  <c r="I76" i="6"/>
  <c r="H76" i="6"/>
  <c r="H75" i="6"/>
  <c r="I75" i="6" s="1"/>
  <c r="I74" i="6"/>
  <c r="H74" i="6"/>
  <c r="H73" i="6"/>
  <c r="I73" i="6" s="1"/>
  <c r="I72" i="6"/>
  <c r="H72" i="6"/>
  <c r="H71" i="6"/>
  <c r="I71" i="6" s="1"/>
  <c r="H70" i="6"/>
  <c r="I70" i="6" s="1"/>
  <c r="I69" i="6"/>
  <c r="H69" i="6"/>
  <c r="H68" i="6"/>
  <c r="I68" i="6" s="1"/>
  <c r="I67" i="6"/>
  <c r="H67" i="6"/>
  <c r="H66" i="6"/>
  <c r="I66" i="6" s="1"/>
  <c r="I65" i="6"/>
  <c r="H65" i="6"/>
  <c r="H64" i="6"/>
  <c r="I64" i="6" s="1"/>
  <c r="I63" i="6"/>
  <c r="H63" i="6"/>
  <c r="H62" i="6"/>
  <c r="I62" i="6" s="1"/>
  <c r="I61" i="6"/>
  <c r="H61" i="6"/>
  <c r="H60" i="6"/>
  <c r="I60" i="6" s="1"/>
  <c r="I59" i="6"/>
  <c r="H59" i="6"/>
  <c r="H58" i="6"/>
  <c r="I58" i="6" s="1"/>
  <c r="I57" i="6"/>
  <c r="H57" i="6"/>
  <c r="H56" i="6"/>
  <c r="I56" i="6" s="1"/>
  <c r="I55" i="6"/>
  <c r="H55" i="6"/>
  <c r="H54" i="6"/>
  <c r="I54" i="6" s="1"/>
  <c r="I53" i="6"/>
  <c r="H53" i="6"/>
  <c r="H52" i="6"/>
  <c r="I52" i="6" s="1"/>
  <c r="I51" i="6"/>
  <c r="H51" i="6"/>
  <c r="H50" i="6"/>
  <c r="I50" i="6" s="1"/>
  <c r="I49" i="6"/>
  <c r="H49" i="6"/>
  <c r="H48" i="6"/>
  <c r="I48" i="6" s="1"/>
  <c r="I47" i="6"/>
  <c r="H47" i="6"/>
  <c r="H46" i="6"/>
  <c r="I46" i="6" s="1"/>
  <c r="I45" i="6"/>
  <c r="H45" i="6"/>
  <c r="H44" i="6"/>
  <c r="I44" i="6" s="1"/>
  <c r="I43" i="6"/>
  <c r="H43" i="6"/>
  <c r="H42" i="6"/>
  <c r="I42" i="6" s="1"/>
  <c r="I41" i="6"/>
  <c r="H41" i="6"/>
  <c r="H40" i="6"/>
  <c r="I40" i="6" s="1"/>
  <c r="I39" i="6"/>
  <c r="H39" i="6"/>
  <c r="H38" i="6"/>
  <c r="I38" i="6" s="1"/>
  <c r="I37" i="6"/>
  <c r="H37" i="6"/>
  <c r="H36" i="6"/>
  <c r="I36" i="6" s="1"/>
  <c r="I35" i="6"/>
  <c r="H35" i="6"/>
  <c r="H34" i="6"/>
  <c r="I34" i="6" s="1"/>
  <c r="I33" i="6"/>
  <c r="H33" i="6"/>
  <c r="H32" i="6"/>
  <c r="I32" i="6" s="1"/>
  <c r="I31" i="6"/>
  <c r="H31" i="6"/>
  <c r="H30" i="6"/>
  <c r="I30" i="6" s="1"/>
  <c r="I29" i="6"/>
  <c r="H29" i="6"/>
  <c r="H28" i="6"/>
  <c r="I28" i="6" s="1"/>
  <c r="I27" i="6"/>
  <c r="H27" i="6"/>
  <c r="H26" i="6"/>
  <c r="I26" i="6" s="1"/>
  <c r="I25" i="6"/>
  <c r="H25" i="6"/>
  <c r="H24" i="6"/>
  <c r="I24" i="6" s="1"/>
  <c r="I23" i="6"/>
  <c r="H23" i="6"/>
  <c r="H22" i="6"/>
  <c r="I22" i="6" s="1"/>
  <c r="I21" i="6"/>
  <c r="H21" i="6"/>
  <c r="H20" i="6"/>
  <c r="I20" i="6" s="1"/>
  <c r="I19" i="6"/>
  <c r="H19" i="6"/>
  <c r="H18" i="6"/>
  <c r="I18" i="6" s="1"/>
  <c r="I17" i="6"/>
  <c r="H17" i="6"/>
  <c r="H16" i="6"/>
  <c r="I16" i="6" s="1"/>
  <c r="I15" i="6"/>
  <c r="H15" i="6"/>
  <c r="H14" i="6"/>
  <c r="I14" i="6" s="1"/>
  <c r="I13" i="6"/>
  <c r="H13" i="6"/>
  <c r="H12" i="6"/>
  <c r="I12" i="6" s="1"/>
  <c r="I11" i="6"/>
  <c r="H11" i="6"/>
  <c r="H10" i="6"/>
  <c r="I10" i="6" s="1"/>
  <c r="I9" i="6"/>
  <c r="H9" i="6"/>
  <c r="H8" i="6"/>
  <c r="I8" i="6" s="1"/>
  <c r="I7" i="6"/>
  <c r="H7" i="6"/>
  <c r="H6" i="6"/>
  <c r="I6" i="6" s="1"/>
  <c r="I5" i="6"/>
  <c r="H5" i="6"/>
  <c r="H108" i="5"/>
  <c r="I108" i="5" s="1"/>
  <c r="H107" i="5"/>
  <c r="I107" i="5" s="1"/>
  <c r="H106" i="5"/>
  <c r="I106" i="5" s="1"/>
  <c r="H105" i="5"/>
  <c r="I105" i="5" s="1"/>
  <c r="I104" i="5"/>
  <c r="H104" i="5"/>
  <c r="H103" i="5"/>
  <c r="I103" i="5" s="1"/>
  <c r="H102" i="5"/>
  <c r="I102" i="5" s="1"/>
  <c r="H101" i="5"/>
  <c r="I101" i="5" s="1"/>
  <c r="H100" i="5"/>
  <c r="I100" i="5" s="1"/>
  <c r="H99" i="5"/>
  <c r="I99" i="5" s="1"/>
  <c r="H98" i="5"/>
  <c r="I98" i="5" s="1"/>
  <c r="H97" i="5"/>
  <c r="I97" i="5" s="1"/>
  <c r="I96" i="5"/>
  <c r="H96" i="5"/>
  <c r="H95" i="5"/>
  <c r="I95" i="5" s="1"/>
  <c r="I94" i="5"/>
  <c r="H94" i="5"/>
  <c r="H93" i="5"/>
  <c r="I93" i="5" s="1"/>
  <c r="I92" i="5"/>
  <c r="H92" i="5"/>
  <c r="H91" i="5"/>
  <c r="I91" i="5" s="1"/>
  <c r="I90" i="5"/>
  <c r="H90" i="5"/>
  <c r="H89" i="5"/>
  <c r="I89" i="5" s="1"/>
  <c r="I88" i="5"/>
  <c r="H88" i="5"/>
  <c r="H87" i="5"/>
  <c r="I87" i="5" s="1"/>
  <c r="I86" i="5"/>
  <c r="H86" i="5"/>
  <c r="H85" i="5"/>
  <c r="I85" i="5" s="1"/>
  <c r="I84" i="5"/>
  <c r="H84" i="5"/>
  <c r="H83" i="5"/>
  <c r="I83" i="5" s="1"/>
  <c r="I82" i="5"/>
  <c r="H82" i="5"/>
  <c r="H81" i="5"/>
  <c r="I81" i="5" s="1"/>
  <c r="I80" i="5"/>
  <c r="H80" i="5"/>
  <c r="H79" i="5"/>
  <c r="I79" i="5" s="1"/>
  <c r="I78" i="5"/>
  <c r="H78" i="5"/>
  <c r="H77" i="5"/>
  <c r="I77" i="5" s="1"/>
  <c r="I76" i="5"/>
  <c r="H76" i="5"/>
  <c r="H75" i="5"/>
  <c r="I75" i="5" s="1"/>
  <c r="I74" i="5"/>
  <c r="H74" i="5"/>
  <c r="H73" i="5"/>
  <c r="I73" i="5" s="1"/>
  <c r="I72" i="5"/>
  <c r="H72" i="5"/>
  <c r="H71" i="5"/>
  <c r="I71" i="5" s="1"/>
  <c r="I70" i="5"/>
  <c r="H70" i="5"/>
  <c r="H69" i="5"/>
  <c r="I69" i="5" s="1"/>
  <c r="I68" i="5"/>
  <c r="H68" i="5"/>
  <c r="H67" i="5"/>
  <c r="I67" i="5" s="1"/>
  <c r="I66" i="5"/>
  <c r="H66" i="5"/>
  <c r="H65" i="5"/>
  <c r="I65" i="5" s="1"/>
  <c r="I64" i="5"/>
  <c r="H64" i="5"/>
  <c r="H63" i="5"/>
  <c r="I63" i="5" s="1"/>
  <c r="I62" i="5"/>
  <c r="H62" i="5"/>
  <c r="H61" i="5"/>
  <c r="I61" i="5" s="1"/>
  <c r="I60" i="5"/>
  <c r="H60" i="5"/>
  <c r="H59" i="5"/>
  <c r="I59" i="5" s="1"/>
  <c r="I58" i="5"/>
  <c r="H58" i="5"/>
  <c r="H57" i="5"/>
  <c r="I57" i="5" s="1"/>
  <c r="I56" i="5"/>
  <c r="H56" i="5"/>
  <c r="H55" i="5"/>
  <c r="I55" i="5" s="1"/>
  <c r="I54" i="5"/>
  <c r="H54" i="5"/>
  <c r="H53" i="5"/>
  <c r="I53" i="5" s="1"/>
  <c r="I52" i="5"/>
  <c r="H52" i="5"/>
  <c r="H51" i="5"/>
  <c r="I51" i="5" s="1"/>
  <c r="I50" i="5"/>
  <c r="H50" i="5"/>
  <c r="H49" i="5"/>
  <c r="I49" i="5" s="1"/>
  <c r="I48" i="5"/>
  <c r="H48" i="5"/>
  <c r="H47" i="5"/>
  <c r="I47" i="5" s="1"/>
  <c r="I46" i="5"/>
  <c r="H46" i="5"/>
  <c r="H45" i="5"/>
  <c r="I45" i="5" s="1"/>
  <c r="I44" i="5"/>
  <c r="H44" i="5"/>
  <c r="H43" i="5"/>
  <c r="I43" i="5" s="1"/>
  <c r="I42" i="5"/>
  <c r="H42" i="5"/>
  <c r="H41" i="5"/>
  <c r="I41" i="5" s="1"/>
  <c r="I40" i="5"/>
  <c r="H40" i="5"/>
  <c r="H39" i="5"/>
  <c r="I39" i="5" s="1"/>
  <c r="I38" i="5"/>
  <c r="H38" i="5"/>
  <c r="H37" i="5"/>
  <c r="I37" i="5" s="1"/>
  <c r="I36" i="5"/>
  <c r="H36" i="5"/>
  <c r="H35" i="5"/>
  <c r="I35" i="5" s="1"/>
  <c r="I34" i="5"/>
  <c r="H34" i="5"/>
  <c r="H33" i="5"/>
  <c r="I33" i="5" s="1"/>
  <c r="I32" i="5"/>
  <c r="H32" i="5"/>
  <c r="H31" i="5"/>
  <c r="I31" i="5" s="1"/>
  <c r="I30" i="5"/>
  <c r="H30" i="5"/>
  <c r="H29" i="5"/>
  <c r="I29" i="5" s="1"/>
  <c r="I28" i="5"/>
  <c r="H28" i="5"/>
  <c r="H27" i="5"/>
  <c r="I27" i="5" s="1"/>
  <c r="I26" i="5"/>
  <c r="H26" i="5"/>
  <c r="H25" i="5"/>
  <c r="I25" i="5" s="1"/>
  <c r="I24" i="5"/>
  <c r="H24" i="5"/>
  <c r="H23" i="5"/>
  <c r="I23" i="5" s="1"/>
  <c r="I22" i="5"/>
  <c r="H22" i="5"/>
  <c r="H21" i="5"/>
  <c r="I21" i="5" s="1"/>
  <c r="I20" i="5"/>
  <c r="H20" i="5"/>
  <c r="H19" i="5"/>
  <c r="I19" i="5" s="1"/>
  <c r="I18" i="5"/>
  <c r="H18" i="5"/>
  <c r="H17" i="5"/>
  <c r="I17" i="5" s="1"/>
  <c r="I16" i="5"/>
  <c r="H16" i="5"/>
  <c r="H15" i="5"/>
  <c r="I15" i="5" s="1"/>
  <c r="I14" i="5"/>
  <c r="H14" i="5"/>
  <c r="H13" i="5"/>
  <c r="I13" i="5" s="1"/>
  <c r="I12" i="5"/>
  <c r="H12" i="5"/>
  <c r="H11" i="5"/>
  <c r="I11" i="5" s="1"/>
  <c r="I10" i="5"/>
  <c r="H10" i="5"/>
  <c r="H9" i="5"/>
  <c r="I9" i="5" s="1"/>
  <c r="I8" i="5"/>
  <c r="H8" i="5"/>
  <c r="H7" i="5"/>
  <c r="I7" i="5" s="1"/>
  <c r="I6" i="5"/>
  <c r="H6" i="5"/>
  <c r="H5" i="5"/>
  <c r="I5" i="5" s="1"/>
  <c r="H107" i="1"/>
  <c r="H108" i="1"/>
  <c r="H106" i="1"/>
  <c r="H105" i="1"/>
  <c r="H104" i="1"/>
  <c r="H103" i="1"/>
  <c r="H102" i="1"/>
  <c r="H101" i="1"/>
  <c r="H100" i="1"/>
  <c r="H99" i="1"/>
  <c r="H98" i="1"/>
  <c r="H97" i="1"/>
  <c r="H96" i="1"/>
  <c r="H95" i="1"/>
  <c r="H94" i="1"/>
  <c r="H93" i="1"/>
  <c r="H92" i="1"/>
  <c r="H91" i="1"/>
  <c r="H90" i="1"/>
  <c r="H89" i="1"/>
  <c r="H88" i="1"/>
  <c r="H87" i="1"/>
  <c r="H86" i="1"/>
  <c r="H85" i="1"/>
  <c r="I105" i="1"/>
  <c r="I106" i="1"/>
  <c r="I109" i="5" l="1"/>
  <c r="I109" i="6"/>
  <c r="I110" i="6" s="1"/>
  <c r="I109" i="7"/>
  <c r="I110" i="7" s="1"/>
  <c r="I111" i="6"/>
  <c r="I111" i="5"/>
  <c r="I110" i="5"/>
  <c r="I111" i="7" l="1"/>
  <c r="I85" i="1" l="1"/>
  <c r="I87" i="1"/>
  <c r="I88" i="1"/>
  <c r="I89" i="1"/>
  <c r="I91" i="1"/>
  <c r="I92" i="1"/>
  <c r="I95" i="1"/>
  <c r="I96" i="1"/>
  <c r="I99" i="1"/>
  <c r="I100" i="1"/>
  <c r="I103" i="1"/>
  <c r="I104" i="1"/>
  <c r="H84" i="1"/>
  <c r="I84" i="1" s="1"/>
  <c r="H81" i="1"/>
  <c r="H82" i="1"/>
  <c r="I82" i="1" s="1"/>
  <c r="H83" i="1"/>
  <c r="I83" i="1" s="1"/>
  <c r="H80" i="1"/>
  <c r="H77" i="1"/>
  <c r="H78" i="1"/>
  <c r="I78" i="1" s="1"/>
  <c r="H79" i="1"/>
  <c r="I79" i="1" s="1"/>
  <c r="H76" i="1"/>
  <c r="H74" i="1"/>
  <c r="H75" i="1"/>
  <c r="I75" i="1" s="1"/>
  <c r="H73" i="1"/>
  <c r="I73" i="1" s="1"/>
  <c r="H70" i="1"/>
  <c r="H71" i="1"/>
  <c r="H72" i="1"/>
  <c r="I72" i="1" s="1"/>
  <c r="H69" i="1"/>
  <c r="I69" i="1" s="1"/>
  <c r="H64" i="1"/>
  <c r="H63" i="1"/>
  <c r="H46" i="1"/>
  <c r="I46" i="1" s="1"/>
  <c r="H47" i="1"/>
  <c r="I47" i="1" s="1"/>
  <c r="H48" i="1"/>
  <c r="H49" i="1"/>
  <c r="I49" i="1" s="1"/>
  <c r="H50" i="1"/>
  <c r="I50" i="1" s="1"/>
  <c r="H51" i="1"/>
  <c r="I51" i="1" s="1"/>
  <c r="H52" i="1"/>
  <c r="H53" i="1"/>
  <c r="I53" i="1" s="1"/>
  <c r="H54" i="1"/>
  <c r="I54" i="1" s="1"/>
  <c r="H55" i="1"/>
  <c r="I55" i="1" s="1"/>
  <c r="H56" i="1"/>
  <c r="H57" i="1"/>
  <c r="I57" i="1" s="1"/>
  <c r="H58" i="1"/>
  <c r="I58" i="1" s="1"/>
  <c r="H59" i="1"/>
  <c r="I59" i="1" s="1"/>
  <c r="H60" i="1"/>
  <c r="H61" i="1"/>
  <c r="I61" i="1" s="1"/>
  <c r="H62" i="1"/>
  <c r="I62" i="1" s="1"/>
  <c r="I63" i="1"/>
  <c r="I64" i="1"/>
  <c r="H65" i="1"/>
  <c r="I65" i="1" s="1"/>
  <c r="H66" i="1"/>
  <c r="I66" i="1" s="1"/>
  <c r="H67" i="1"/>
  <c r="I67" i="1" s="1"/>
  <c r="H68" i="1"/>
  <c r="H45" i="1"/>
  <c r="I45" i="1" s="1"/>
  <c r="H33" i="1"/>
  <c r="I33" i="1" s="1"/>
  <c r="H34" i="1"/>
  <c r="I34" i="1" s="1"/>
  <c r="H35" i="1"/>
  <c r="H36" i="1"/>
  <c r="I36" i="1" s="1"/>
  <c r="H37" i="1"/>
  <c r="I37" i="1" s="1"/>
  <c r="H38" i="1"/>
  <c r="I38" i="1" s="1"/>
  <c r="H39" i="1"/>
  <c r="H40" i="1"/>
  <c r="I40" i="1" s="1"/>
  <c r="H41" i="1"/>
  <c r="I41" i="1" s="1"/>
  <c r="H42" i="1"/>
  <c r="I42" i="1" s="1"/>
  <c r="H32" i="1"/>
  <c r="H44" i="1"/>
  <c r="H43" i="1"/>
  <c r="I43" i="1" s="1"/>
  <c r="H17" i="1"/>
  <c r="I17" i="1" s="1"/>
  <c r="H18" i="1"/>
  <c r="H19" i="1"/>
  <c r="H20" i="1"/>
  <c r="I20" i="1" s="1"/>
  <c r="H21" i="1"/>
  <c r="I21" i="1" s="1"/>
  <c r="H22" i="1"/>
  <c r="H23" i="1"/>
  <c r="H24" i="1"/>
  <c r="I24" i="1" s="1"/>
  <c r="H25" i="1"/>
  <c r="I25" i="1" s="1"/>
  <c r="H26" i="1"/>
  <c r="H27" i="1"/>
  <c r="H28" i="1"/>
  <c r="I28" i="1" s="1"/>
  <c r="H29" i="1"/>
  <c r="I29" i="1" s="1"/>
  <c r="H30" i="1"/>
  <c r="H31" i="1"/>
  <c r="I31" i="1" s="1"/>
  <c r="H16" i="1"/>
  <c r="H6" i="1"/>
  <c r="I6" i="1" s="1"/>
  <c r="H7" i="1"/>
  <c r="H8" i="1"/>
  <c r="H9" i="1"/>
  <c r="I9" i="1" s="1"/>
  <c r="H10" i="1"/>
  <c r="I10" i="1" s="1"/>
  <c r="H11" i="1"/>
  <c r="H12" i="1"/>
  <c r="H13" i="1"/>
  <c r="I13" i="1" s="1"/>
  <c r="H14" i="1"/>
  <c r="I14" i="1" s="1"/>
  <c r="H5" i="1"/>
  <c r="H15" i="1"/>
  <c r="I15" i="1" s="1"/>
  <c r="I101" i="1"/>
  <c r="I98" i="1"/>
  <c r="I97" i="1"/>
  <c r="I107" i="1"/>
  <c r="I52" i="1"/>
  <c r="I48" i="1"/>
  <c r="I44" i="1"/>
  <c r="I39" i="1"/>
  <c r="I35" i="1"/>
  <c r="I32" i="1"/>
  <c r="I30" i="1"/>
  <c r="I27" i="1"/>
  <c r="I26" i="1"/>
  <c r="I23" i="1"/>
  <c r="I22" i="1"/>
  <c r="I19" i="1"/>
  <c r="I18" i="1"/>
  <c r="I16" i="1"/>
  <c r="I12" i="1"/>
  <c r="I11" i="1"/>
  <c r="I8" i="1"/>
  <c r="I7" i="1"/>
  <c r="I77" i="1"/>
  <c r="I76" i="1"/>
  <c r="I74" i="1"/>
  <c r="I71" i="1"/>
  <c r="I70" i="1"/>
  <c r="I68" i="1"/>
  <c r="I60" i="1"/>
  <c r="I56" i="1"/>
  <c r="I86" i="1"/>
  <c r="I81" i="1"/>
  <c r="I80" i="1"/>
  <c r="I94" i="1"/>
  <c r="I93" i="1"/>
  <c r="I90" i="1"/>
  <c r="I102" i="1"/>
  <c r="I5" i="1" l="1"/>
  <c r="I108" i="1"/>
  <c r="I109" i="1" l="1"/>
  <c r="I111" i="1" l="1"/>
  <c r="I110" i="1" l="1"/>
</calcChain>
</file>

<file path=xl/sharedStrings.xml><?xml version="1.0" encoding="utf-8"?>
<sst xmlns="http://schemas.openxmlformats.org/spreadsheetml/2006/main" count="1572" uniqueCount="165">
  <si>
    <t>Količina</t>
  </si>
  <si>
    <t>kos</t>
  </si>
  <si>
    <t>Zap. št.</t>
  </si>
  <si>
    <t>EM</t>
  </si>
  <si>
    <t>Vrednost brez DDV (€)</t>
  </si>
  <si>
    <t xml:space="preserve">          SKUPAJ BREZ DDV (€)</t>
  </si>
  <si>
    <t xml:space="preserve">          DDV (€)</t>
  </si>
  <si>
    <t xml:space="preserve">          SKUPAJ Z DDV (€)</t>
  </si>
  <si>
    <t>Kraj in datum:</t>
  </si>
  <si>
    <t>Podpis:</t>
  </si>
  <si>
    <t>Opombe:</t>
  </si>
  <si>
    <t>Vse cene na enoto morajo biti vnesene v ponudbeni predračun na dve decimalni mesti natančno, v nasprotnem primeru bo naročnik ponudnika izključil.</t>
  </si>
  <si>
    <t>Ponudnik mora v kolikor posluje z žigom ponudbeni predračun tudi žigosati.</t>
  </si>
  <si>
    <t>Opis storitve 1</t>
  </si>
  <si>
    <t>Opis storitve 2</t>
  </si>
  <si>
    <t>Material - Cena za EM brez DDV (€)</t>
  </si>
  <si>
    <t>Storitev - Cena za EM brez DDV (€)</t>
  </si>
  <si>
    <t>Skupaj cena za EM brez DDV (€)</t>
  </si>
  <si>
    <t>/</t>
  </si>
  <si>
    <t>Izkop jarkov za kablovode in ozemljitve, jam za drogove, sidra, omarice, KB zanke in transformatorske postaje z odmetom na stran ali nakladanjem na transportno sredstvo.</t>
  </si>
  <si>
    <t>Izkop jam za omarice in kabelske zanke na obstoječih kablih, križanja komunalnih vodov - strojno/ročno (40%/60%).</t>
  </si>
  <si>
    <t>Zasip kanalskih jarkov in jam z izkopanim materialom III./IV. ktg z utrjevanjem v plasteh, polaganje opozorilnega traku (dobavi naročnik!), čiščenje trase in pobiranje kamenja.</t>
  </si>
  <si>
    <t>Zatravitev površin po končanem zasipu vključno s travnim semenom</t>
  </si>
  <si>
    <t>Odvoz odvečne zemlje( raščeno stanje) s samokolnico do 50 m s planiranjem zemlje</t>
  </si>
  <si>
    <t>Nakladanje in odvoz odvečnega, zrušenega ali demontiranega materiala na deponijo (zemlja( v raščenem stanju), gramoz, asfalt, beton, oporišča...) Vštet je prevoz do 30 km, komunalna taksa ni všteta, potrebna je naročilnica ter izvajanje del v skladu z ISO 14001 in OHSAS 18001.</t>
  </si>
  <si>
    <t>Varnostno opažanje izkopov globljih od 1m</t>
  </si>
  <si>
    <t>Polaganje DWP cevi v kolutu ali palicah, vključno s prevzemom materiala na centralnem skladišču EC (Celje, Krško, Slovenj Gradec). Upoštevati prevzem, prevoz in razkladanje na lokaciji gradnje ter vgradnjo materiala (cevi, distančniki, spojke).</t>
  </si>
  <si>
    <t>Polaganje rdečih energetskih PVC cevi, vključno s prevzemom materiala na skladišču EC (Celje, Krško, Slovenj Gradec). Upoštevati prevzem, prevoz in razkladanje na lokaciji gradnje ter vgradnjo materiala (cevi, distančniki, spojke, tesnila)</t>
  </si>
  <si>
    <t>Polaganje PVC togih enoslojnih cevi, vključno s prevzemom materiala na skladišču EC (Celje, Krško, Slovenj Gradec). Upoštevati prevzem, prevoz in razkladanje na lokaciji gradnje ter vgradnjo materiala (cevi, distančniki, spojke, tesnila)</t>
  </si>
  <si>
    <t>Polaganje cevi za optiko (PE-HD) fi 2 x 50/3,7 mm, vključno s prevzemom materiala na skladišču EC (Celje, Krško, Slovenj Gradec). Upoštevati prevzem, prevoz in razkladanje na lokaciji gradnje ter vgradnjo materiala (cevi, spojke, čepi)</t>
  </si>
  <si>
    <t>Polaganje debelostenske cevi PEHD, vključno s prevzemom materiala na skladišču EC (Celje, Krško, Slovenj Gradec). Upoštevati prevzem, prevoz in razkladanje na lokaciji gradnje ter vgradnjo materiala (cevi, distančniki, spojke)-križanja drugih vodov</t>
  </si>
  <si>
    <t xml:space="preserve">Polaganje dvodelnih kabelskih kinet (enakovredne tip KSHR  - Dietzel Univolt). Upoštevati prevzem materiala na skladišču EC (Celje, Krško, Slovenj Gradec), prevoz in razkladanje na lokaciji gradnje ter vgradnjo materiala. </t>
  </si>
  <si>
    <t xml:space="preserve">Dobava in polaganje dvodelnih kabelskih kinet (enakovredne  tip KSHR  - Dietzel Univolt). Upoštevati prevzem materiala na skladišču EC (Celje, Krško, Slovenj Gradec), prevoz in razkladanje na lokaciji gradnje ter vgradnjo materiala. </t>
  </si>
  <si>
    <t>Dobava in polaganje betonskih cevi, vključno z dobavo materiala (cevi) - priprava podložnega betona, obbetoniranje med cevmi in izdelava betonskega okvirja okrog cevi se obračuna po  poziciji 43</t>
  </si>
  <si>
    <t>Dobava in polaganje betonskih cevi, vključno z dobavo materiala (cevi) - priprava podložnega betona, obbetoniranje med cevmi in izdelava betonskega okvirja okrog cevi se obračuna po poziciji 43</t>
  </si>
  <si>
    <t>Izdelava jaškov po načrtu, vključno z dobavo in vgradnjo materiala, razen LŽ pokrova (izdelava ne zajema izkopa, odvoza odvečne zemlje, zasipanja z utrditvijo in ureditve okolice, kar se lahko obračuna po pozicijah 1-13)</t>
  </si>
  <si>
    <t>Vgradnja tipskih PE jaškov. Upoštevati prevzem jaška na skladišču EC (Celje, Krško, Slovenj Gradec), prevoz in razkladanje na lokaciji vgradnje ter vgradnjo (izdelava ne zajema izkopa, odvoza odvečne zemlje, zasipanja z utrditvijo in ureditve okolice, kar se lahko obračuna po pozicijah 1-13)</t>
  </si>
  <si>
    <t>Izdelava betonskega temelja za TP Mikomi 250, trdnost 2 daN/cm2, vključno z dobavo in vgradnjo materiala (beton C 16/20, armatura,...), (izdelava ne zajema izkopa, odvoza odvečne zemlje, zasipanja z utrditvijo in ureditve okolice, kar se lahko obračuna po pozicijah 1-13)</t>
  </si>
  <si>
    <t>Dobava, prevoz in vgradnja betona, ročno razmetavanje, ravnanje podlage temeljne plošče, obbetoniranje cevi, priprava podložnega temelja za NN omarice</t>
  </si>
  <si>
    <t>Vgradnja LTŽ pokrova vključno z izdelavo betonskega okvirja (venca). Upoštevati prevzem LTŽ pokrova s pripadajočim LTŽ okvirjem na skladišču EC (Celje, Krško, Slovenj Gradec), prevoz in razkladanje na lokaciji gradnje ter vgradnjo. Betonski okvir (venec) izdelati na lokaciji vgradnje ter prilagoditi terenu (upoštevati potreben material - beton, armatura, opaž in delo).</t>
  </si>
  <si>
    <t>Vgradnja LTŽ pokrova vključno z izdelavo betonskega okvirja (venca). Upoštevati prevzem LTŽ pokrova s pripadajočim LTŽ okvirjem na skladišču EC, prevoz in razkladanje na lokaciji gradnje ter vgradnjo. Betonski okvir (venec) izdelati na lokaciji vgradnje ter prilagoditi terenu (upoštevati potreben material - beton, armatura, opaž in delo).</t>
  </si>
  <si>
    <t xml:space="preserve">Dobava in polaganje betonskih elementov </t>
  </si>
  <si>
    <t>Dobava in polaganje betonskih elementov</t>
  </si>
  <si>
    <t>Polaganje PVC drenažnih cevi premera 100 mm, vključno s prevzemom materiala na skladišču EC (Celje, Krško, Slovenj Gradec). Upoštevati prevzem, prevoz in razkladanje na lokaciji gradnje ter vgradnjo materiala (cevi).</t>
  </si>
  <si>
    <t>Odstranitev in polaganje obstoječih vrtnih plošč ali tlakovcev ( za začasno deponijo odstranjenega materiala poskrbi izvajalec del)</t>
  </si>
  <si>
    <t>Izvedba križanja vodotoka (dobava in polaganje lomljenca oziroma kamnita zložba, poraba betona se obračuna po poziciji 43, zatravitev brežin (seme vključeno), zavarovanje pred erozijo).</t>
  </si>
  <si>
    <t>Izdelava brežine s škarpnimi žlicami, vključno z izdelavo temelja (dobava  in polaganje škarpnikov  ter izvedba temelja, beton za temelj se obračuna po poziciji 43)</t>
  </si>
  <si>
    <t>Izdelava brežine z mrežo za brežine (juta-žaklovina) 10mmX10mm (dobava in položitev mreže),  zatravitev brežin (seme vključeno), zavarovanje pred erozijo</t>
  </si>
  <si>
    <t xml:space="preserve">Dobava in vgradnja armaturne mreže </t>
  </si>
  <si>
    <t>Podboj cestišča</t>
  </si>
  <si>
    <t>Rezanje asfalta in betona</t>
  </si>
  <si>
    <t>Asfaltiranje prekopov voznih in pohodnih površin, vključno s pripravo podlage in meritvijo zbitosti podlage, dobavo, prevozom in vgradnjo asfalta ter premazom stikov z dilaplastom</t>
  </si>
  <si>
    <t>Asfaltiranje prekopov voznih in pohodnih površin, vključno s pripravo podlage in meritvijo zbitosti podlage, dobavo, prevozom in vgradnjo asfalta  ter premazom stikov z dilaplastom</t>
  </si>
  <si>
    <t>Asfaltiranje prekopov voznih in pohodnih površin, vključno  s pripravo podlage in meritvijo zbitosti podlage, dobavo, prevozom in vgradnjo asfalta (groba osnova + fina zaključna plast asfalta) ter premazom stikov z dilaplastom</t>
  </si>
  <si>
    <t>Rezkanje asfalta</t>
  </si>
  <si>
    <t>Kronsko vrtanje  odprtin  v beton, zid, jaške, opeko (Cena vključuje prevoz, nastavitev garniture, zaščito objekta, sesanja vode…)</t>
  </si>
  <si>
    <t>Dobava in vgradnja podlage, vštet je prevoz do 30 km</t>
  </si>
  <si>
    <t>Postavitev in vgradnja oporišč (izkop je zajet v pozicijah 1-6, razvlek po poziciji 100)</t>
  </si>
  <si>
    <t>Demontaža oporišč (rušitev oporišča, demontaža konzol in izolatorjev), komplet z odvozom na deponijo (Odvoz se obračuna po poziciji 13)</t>
  </si>
  <si>
    <t>Demontaža oporišč (rušitev oporišča, demontaža betonskih klešč oz. drogovnika, demontaža konzol in izolatorjev), komplet z odvozom na deponijo (Odvoz se obračuna po poziciji 13)</t>
  </si>
  <si>
    <t>Demontaža oporišč (rušitev oporišča, demontaža konzol in izolatorjev),  komplet z odvozom na deponijo (Odvoz se obračuna po poziciji 13)</t>
  </si>
  <si>
    <t>Demontaža oporišč, komplet z odvozom na deponijo (Odvoz se obračuna po poziciji 13)</t>
  </si>
  <si>
    <t>Zvijanje Al-Fe tokovodnika in dostava na deponijo po naročilu naročnika (Odvoz se obračuna po poziciji 13)</t>
  </si>
  <si>
    <t>Zvijanje NN samonosnega kabelskega snopa-SKS dostava na deponijo po naročilu naročnika (Odvoz se obračuna po poziciji 13)</t>
  </si>
  <si>
    <t>Izdelava čelnega zvara PEHD cevi, za premer cevi fi 110 mm, debelina stene cevi 6,6 mm</t>
  </si>
  <si>
    <t>Izdelava čelnega zvara PEHD cevi, za premer cevi fi 160 mm, debelina stene cevi 9,5 mm</t>
  </si>
  <si>
    <t>Ura dela, računa se efektivna ura, v ceni je zajet prevoz na delovišče</t>
  </si>
  <si>
    <t>Ura dela, računa se efektivna ura, v ceni je zajet tudi delavec s prevozom na delovišče</t>
  </si>
  <si>
    <t>Pavšal za vpoklic (dela se obračunajo po ustreznih pozicijah, poleg tega se za odziv na vpoklic izvajalcu prizna  pavšal za vpoklic, ki vsebuje strošek premika stroja in skupine delavcev na gradbišče in nazaj ter izgubo časa pri tem)</t>
  </si>
  <si>
    <t>V zemlji II. ktg: navadna zemlja (obdelana zemlja, lahka glina,…)</t>
  </si>
  <si>
    <t>V zemlji III. ktg: trda zemlja (pol vezani gramoz)</t>
  </si>
  <si>
    <t>V zemlji IV. ktg: skala v razpadanju (preperele stene, razpadli skrilavec,…)</t>
  </si>
  <si>
    <t>V zemlji V. ktg: srednje trda stena (apnenec, lapor)</t>
  </si>
  <si>
    <t>V zemlji VI. ktg: trda stena (marmor, dolomit,…)</t>
  </si>
  <si>
    <t>V zemlji VII. ktg zelo trda stena (granit,…)</t>
  </si>
  <si>
    <t>Povprečje 1 kg travnega semena za 30 m2</t>
  </si>
  <si>
    <t>Zemljine od I.-III. ktg</t>
  </si>
  <si>
    <t>Obračun se vrši v zbitem - raščenem stanju. Za odvoz odvečne zemlje poskrbi izvajalec del na svojo urejeno deponijo. Nevarne odpadke je potrebno odpeljati na za to registrirana odlagališča. Komunalno takso plača naročnik.</t>
  </si>
  <si>
    <t>-</t>
  </si>
  <si>
    <t>Cev fi 110 ( temenska trdnost 450 N/200 mm) - nabavi naročnik!</t>
  </si>
  <si>
    <t>Cev fi 125 ( temenska trdnost 450 N/200 mm) - nabavi naročnik!</t>
  </si>
  <si>
    <t>Cev fi 160 ( temenska trdnost 450 N/200 mm) - nabavi naročnik!</t>
  </si>
  <si>
    <t>Cev fi 200 ( temenska trdnost 450 N/200 mm) - nabavi naročnik!</t>
  </si>
  <si>
    <t>Cev fi 110/3,2 mm - nabavi naročnik!</t>
  </si>
  <si>
    <t>Cev fi 125/3,7 mm - nabavi naročnik!</t>
  </si>
  <si>
    <t>Cev fi 160/4,7 mm - nabavi naročnik!</t>
  </si>
  <si>
    <t>Cev fi 200/SN8 - nabavi naročnik!</t>
  </si>
  <si>
    <t>Cev fi 2x50/3,7 mm - nabavi naročnik!</t>
  </si>
  <si>
    <t>Cev fi 110/6,6 mm - nabavi naročnik!</t>
  </si>
  <si>
    <t>Cev fi 160/9,5 mm - nabavi naročnik!</t>
  </si>
  <si>
    <t>Kineta 110 mm - nabavi naročnik!</t>
  </si>
  <si>
    <t>Kineta 160 mm - nabavi naročnik!</t>
  </si>
  <si>
    <t>Cev fi 300 mm</t>
  </si>
  <si>
    <t>Cev fi 400 mm</t>
  </si>
  <si>
    <t>Cev fi 500 mm</t>
  </si>
  <si>
    <t>Cev fi 600 mm</t>
  </si>
  <si>
    <t>Betonski jašek 1200 x 1200 x 1500 mm</t>
  </si>
  <si>
    <t>Betonski jašek 1600 x 1600 x 1500 mm</t>
  </si>
  <si>
    <t>Betonski jašek 2000 x 2000 x 1800 mm</t>
  </si>
  <si>
    <t>Betonski jašek 1200 x 1600 x 1500 mm</t>
  </si>
  <si>
    <t>Betonski jašek 1600 x 1200 x 1800 mm</t>
  </si>
  <si>
    <t>Betonski jašek 1600 x 1600 x 1800 mm</t>
  </si>
  <si>
    <t>Betonski jašek fi1000 x 1000 mm</t>
  </si>
  <si>
    <t>Plastični jašek fi 1000 x 1500 mm - nabavi naročnik!</t>
  </si>
  <si>
    <t>Plastični jašek fi 1600 x 1500 mm - nabavi naročnik!</t>
  </si>
  <si>
    <t>Beton C 8/10, (0-16 mm)</t>
  </si>
  <si>
    <t>Beton C 12/15, (0-16 mm)</t>
  </si>
  <si>
    <t>Beton C 16/20, (0-16 mm)</t>
  </si>
  <si>
    <t>Beton C 25/30, (0-16 mm)</t>
  </si>
  <si>
    <t>LŽ pokrov 600 x 600 mm, 15 kN (z napisom "ELEKTRIKA") - nabavi naročnik!</t>
  </si>
  <si>
    <t>LŽ pokrov 600 x 600 mm, 125 kN (z napisom "ELEKTRIKA") - nabavi naročnik!</t>
  </si>
  <si>
    <t>LŽ pokrov 600 x 600 mm, 250 kN (z napisom "ELEKTRIKA") - nabavi naročnik!</t>
  </si>
  <si>
    <t>LŽ pokrov 600 x 600 mm, 400 kN (z napisom "ELEKTRIKA") - nabavi naročnik!</t>
  </si>
  <si>
    <t>LŽ pokrov 800 x 800 mm, 125 kN (z napisom "ELEKTRIKA") - nabavi naročnik!</t>
  </si>
  <si>
    <t>LŽ pokrov 800 x 800 mm, 250 kN (z napisom "ELEKTRIKA") - nabavi naročnik!</t>
  </si>
  <si>
    <t>LŽ pokrov 800 x 800 mm, 400 kN (z napisom "ELEKTRIKA") - nabavi naročnik!</t>
  </si>
  <si>
    <t>LŽ pokrov 600 x 1300 mm, 125 kN (z napisom "ELEKTRIKA") - nabavi naročnik!</t>
  </si>
  <si>
    <t>LŽ pokrov 600 x 1300 mm, 250 kN (z napisom "ELEKTRIKA") - nabavi naročnik!</t>
  </si>
  <si>
    <t>LŽ pokrov 600 x 1300 mm, 400 kN (z napisom "ELEKTRIKA") - nabavi naročnik!</t>
  </si>
  <si>
    <t>Betonski vrtni robniki ravni (50 x 250 x 1000 mm)-poraba betona za tamponsko podlago in obbetoniranje se obračuna po porabi betona C 16/20, (0-16 mm)-pozicija 44</t>
  </si>
  <si>
    <t>Betonski robniki (150 x 250 x 1000 mm)-poraba betona za tamponsko podlago in obbetoniranje se obračuna po porabi betona C 16/20, (0-16 mm)-pozicija 44</t>
  </si>
  <si>
    <t>Vrtne plošče (400 x 400 mm)-poraba betona za tamponsko podlago in podbeton se obračuna po porabi betona C 16/20, (0-16 mm)-pozicija 44</t>
  </si>
  <si>
    <t>Rebraste drenažne cevi v kolutu - nabavi naročnik</t>
  </si>
  <si>
    <t>Q 385 (100x100-fi 7 mm)</t>
  </si>
  <si>
    <t>debeline do 60 mm</t>
  </si>
  <si>
    <t>debeline do 120 mm</t>
  </si>
  <si>
    <t>Pohodna površina debelina do 60 mm</t>
  </si>
  <si>
    <t>Vozna površina debelina do 100 mm</t>
  </si>
  <si>
    <t>Vozna površina debelina do 120 mm (80 + 40)</t>
  </si>
  <si>
    <t>za cev do fi 110 mm</t>
  </si>
  <si>
    <t>za cev fi 160 mm</t>
  </si>
  <si>
    <t>za cev fi 200 mm</t>
  </si>
  <si>
    <t>Tampon (0-32 mm)</t>
  </si>
  <si>
    <t>Gramozni agregat 8-16mm ali 4-8 mm</t>
  </si>
  <si>
    <t>Mivka ali pesek (0-2 mm)</t>
  </si>
  <si>
    <t>Zemlja (humus)</t>
  </si>
  <si>
    <t>Nosilni leseni drog</t>
  </si>
  <si>
    <t>Nosilni leseni drog v bk ali drogovniku</t>
  </si>
  <si>
    <t>Nosilni betonski drog</t>
  </si>
  <si>
    <t>Kotni ali zatezni A drog</t>
  </si>
  <si>
    <t>Kotni ali zatezni A drog v bk ali drogovniku</t>
  </si>
  <si>
    <t>Kotni ali zatezni betonski drog</t>
  </si>
  <si>
    <t>Drogovnik</t>
  </si>
  <si>
    <t>Presek 25-240 mm2</t>
  </si>
  <si>
    <t>Presek 16-95 mm2</t>
  </si>
  <si>
    <t>Cev fi 110 mm, SDR 17, PN8</t>
  </si>
  <si>
    <t>Cev fi 160 mm, SDR 17, PN8</t>
  </si>
  <si>
    <t>Delavec</t>
  </si>
  <si>
    <t>Stroj do 5 t (bager goseničar)</t>
  </si>
  <si>
    <t>Stroj nad 5 t (bager goseničar, kombinirka)</t>
  </si>
  <si>
    <t>Tovorno vozilo nad 5 t, z avtodvigalom</t>
  </si>
  <si>
    <t>Traktor (vleka drogov po terenu)</t>
  </si>
  <si>
    <t>Kompresor (dolbenje zidu: opeka, beton)</t>
  </si>
  <si>
    <t>Velja za vse dni v tednu 0-24 ure</t>
  </si>
  <si>
    <t>m3</t>
  </si>
  <si>
    <t>m2</t>
  </si>
  <si>
    <t>m</t>
  </si>
  <si>
    <t>cm</t>
  </si>
  <si>
    <t>ura</t>
  </si>
  <si>
    <t>PONUDBENI PREDRAČUN (OBR-6b) - ZEMELJSKO GRADBENA DELA - SKLOP 1: PODROČJE CELJE</t>
  </si>
  <si>
    <t>PONUDBENI PREDRAČUN (OBR-6b) - ZEMELJSKO GRADBENA DELA - SKLOP 2: PODROČJE KRŠKO</t>
  </si>
  <si>
    <t>PONUDBENI PREDRAČUN (OBR-6b) - ZEMELJSKO GRADBENA DELA - SKLOP 3: PODROČJE SLOVENJ GRADEC</t>
  </si>
  <si>
    <t>PONUDBENI PREDRAČUN (OBR-6b) - ZEMELJSKO GRADBENA DELA - SKLOP 4: PODROČJE VELENJE</t>
  </si>
  <si>
    <t>Z uvlečenjem debelostenske cevi PEHD plastične cevi fi 110 mm ( cev se obračuna po poziciji 24)</t>
  </si>
  <si>
    <t>Z uvlečenjem debelostenske cevi PEHD fi 160 mm ( cev se obračuna po poziciji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</si>
</sst>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sz val="12"/>
      <color theme="1"/>
      <name val="Calibri"/>
      <family val="2"/>
      <charset val="238"/>
      <scheme val="minor"/>
    </font>
    <font>
      <b/>
      <sz val="12"/>
      <color theme="1"/>
      <name val="Calibri"/>
      <family val="2"/>
      <charset val="238"/>
      <scheme val="minor"/>
    </font>
    <font>
      <sz val="12"/>
      <color rgb="FF000000"/>
      <name val="Calibri"/>
      <family val="2"/>
      <charset val="238"/>
      <scheme val="minor"/>
    </font>
    <font>
      <b/>
      <sz val="10"/>
      <color theme="1"/>
      <name val="Calibri"/>
      <family val="2"/>
      <charset val="238"/>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thin">
        <color indexed="64"/>
      </bottom>
      <diagonal/>
    </border>
  </borders>
  <cellStyleXfs count="1">
    <xf numFmtId="0" fontId="0" fillId="0" borderId="0"/>
  </cellStyleXfs>
  <cellXfs count="40">
    <xf numFmtId="0" fontId="0" fillId="0" borderId="0" xfId="0"/>
    <xf numFmtId="0" fontId="1" fillId="0" borderId="0" xfId="0" applyFont="1" applyProtection="1"/>
    <xf numFmtId="0" fontId="2" fillId="0" borderId="0" xfId="0" applyFont="1" applyProtection="1"/>
    <xf numFmtId="0" fontId="1" fillId="0" borderId="0" xfId="0" applyFont="1" applyAlignment="1" applyProtection="1">
      <alignment horizontal="left"/>
    </xf>
    <xf numFmtId="0" fontId="1" fillId="0" borderId="0" xfId="0" applyFont="1" applyAlignment="1" applyProtection="1">
      <alignment horizontal="right"/>
    </xf>
    <xf numFmtId="4" fontId="1" fillId="0" borderId="1" xfId="0" applyNumberFormat="1" applyFont="1" applyBorder="1" applyAlignment="1" applyProtection="1">
      <alignment horizontal="right" vertical="center" wrapText="1"/>
    </xf>
    <xf numFmtId="4" fontId="1" fillId="0" borderId="7" xfId="0" applyNumberFormat="1" applyFont="1" applyBorder="1" applyAlignment="1" applyProtection="1">
      <alignment horizontal="right" vertical="center" wrapText="1"/>
    </xf>
    <xf numFmtId="4" fontId="2" fillId="0" borderId="1" xfId="0" applyNumberFormat="1" applyFont="1" applyBorder="1" applyAlignment="1" applyProtection="1">
      <alignment horizontal="right" vertical="center" wrapText="1"/>
    </xf>
    <xf numFmtId="0" fontId="1" fillId="0" borderId="0" xfId="0" applyFont="1" applyAlignment="1" applyProtection="1">
      <alignment horizontal="center"/>
    </xf>
    <xf numFmtId="3" fontId="1" fillId="0" borderId="1" xfId="0" applyNumberFormat="1" applyFont="1" applyBorder="1" applyAlignment="1" applyProtection="1">
      <alignment horizontal="center" vertical="center" wrapText="1"/>
    </xf>
    <xf numFmtId="0" fontId="1" fillId="0" borderId="1" xfId="0" applyNumberFormat="1" applyFont="1" applyBorder="1" applyAlignment="1" applyProtection="1">
      <alignment horizontal="center" vertical="center" wrapText="1"/>
    </xf>
    <xf numFmtId="3" fontId="1" fillId="0" borderId="7" xfId="0" applyNumberFormat="1" applyFont="1" applyBorder="1" applyAlignment="1" applyProtection="1">
      <alignment horizontal="center" vertical="center" wrapText="1"/>
    </xf>
    <xf numFmtId="0" fontId="1" fillId="0" borderId="7"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1" fillId="0" borderId="0" xfId="0" applyFont="1"/>
    <xf numFmtId="0" fontId="4" fillId="0" borderId="0" xfId="0" applyFont="1" applyProtection="1"/>
    <xf numFmtId="0" fontId="1" fillId="0" borderId="1" xfId="0" applyFont="1" applyFill="1" applyBorder="1" applyAlignment="1" applyProtection="1">
      <alignment horizontal="center" vertical="center" wrapText="1"/>
    </xf>
    <xf numFmtId="0" fontId="3" fillId="0" borderId="1" xfId="0" applyFont="1" applyBorder="1" applyAlignment="1" applyProtection="1">
      <alignment vertical="center" wrapText="1"/>
    </xf>
    <xf numFmtId="0" fontId="3" fillId="0" borderId="7" xfId="0" applyFont="1" applyBorder="1" applyAlignment="1" applyProtection="1">
      <alignment vertical="center" wrapText="1"/>
    </xf>
    <xf numFmtId="0" fontId="1" fillId="0" borderId="7" xfId="0" applyFont="1" applyFill="1" applyBorder="1" applyAlignment="1" applyProtection="1">
      <alignment horizontal="center" vertical="center" wrapText="1"/>
    </xf>
    <xf numFmtId="0" fontId="1" fillId="0" borderId="8" xfId="0" applyFont="1" applyBorder="1" applyAlignment="1" applyProtection="1">
      <alignment vertical="center" wrapText="1"/>
    </xf>
    <xf numFmtId="0" fontId="1" fillId="0" borderId="9" xfId="0" applyFont="1" applyBorder="1" applyAlignment="1" applyProtection="1">
      <alignment vertical="center" wrapText="1"/>
    </xf>
    <xf numFmtId="0" fontId="1" fillId="0" borderId="4" xfId="0" applyFont="1" applyFill="1" applyBorder="1" applyAlignment="1" applyProtection="1">
      <alignment horizontal="center" vertical="center" wrapText="1"/>
    </xf>
    <xf numFmtId="0" fontId="1" fillId="0" borderId="5" xfId="0" applyFont="1" applyFill="1" applyBorder="1" applyAlignment="1" applyProtection="1">
      <alignment horizontal="center" vertical="center" wrapText="1"/>
    </xf>
    <xf numFmtId="0" fontId="1" fillId="0" borderId="6" xfId="0" applyFont="1" applyFill="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2" fillId="0" borderId="1" xfId="0" applyFont="1" applyBorder="1" applyAlignment="1" applyProtection="1">
      <alignment vertical="center" wrapText="1"/>
    </xf>
    <xf numFmtId="0" fontId="1" fillId="0" borderId="2" xfId="0" applyFont="1" applyBorder="1" applyAlignment="1" applyProtection="1">
      <alignment vertical="center" wrapText="1"/>
    </xf>
    <xf numFmtId="0" fontId="1" fillId="0" borderId="3" xfId="0" applyFont="1" applyBorder="1" applyAlignment="1" applyProtection="1">
      <alignment vertical="center" wrapText="1"/>
    </xf>
    <xf numFmtId="0" fontId="1" fillId="2" borderId="4"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1" fillId="0" borderId="7" xfId="0" applyFont="1" applyFill="1" applyBorder="1" applyAlignment="1" applyProtection="1">
      <alignment horizontal="left" vertical="center" wrapText="1"/>
    </xf>
    <xf numFmtId="0" fontId="1" fillId="0" borderId="10" xfId="0" applyFont="1" applyBorder="1" applyProtection="1"/>
    <xf numFmtId="0" fontId="1" fillId="0" borderId="0" xfId="0" applyFont="1" applyBorder="1" applyProtection="1"/>
    <xf numFmtId="0" fontId="1" fillId="0" borderId="1" xfId="0" applyNumberFormat="1" applyFont="1" applyBorder="1" applyAlignment="1" applyProtection="1">
      <alignment horizontal="center" vertical="center" wrapText="1"/>
      <protection locked="0"/>
    </xf>
    <xf numFmtId="0" fontId="1" fillId="0" borderId="7" xfId="0" applyNumberFormat="1" applyFont="1" applyBorder="1" applyAlignment="1" applyProtection="1">
      <alignment horizontal="center" vertical="center" wrapText="1"/>
      <protection locked="0"/>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7"/>
  <sheetViews>
    <sheetView tabSelected="1" view="pageBreakPreview" zoomScale="110" zoomScaleNormal="100" zoomScaleSheetLayoutView="110" workbookViewId="0">
      <selection activeCell="G5" sqref="G5"/>
    </sheetView>
  </sheetViews>
  <sheetFormatPr defaultColWidth="8.85546875" defaultRowHeight="15.75" x14ac:dyDescent="0.25"/>
  <cols>
    <col min="1" max="1" width="5.42578125" style="1" customWidth="1"/>
    <col min="2" max="2" width="54.42578125" style="1" customWidth="1"/>
    <col min="3" max="3" width="33.28515625" style="1" customWidth="1"/>
    <col min="4" max="4" width="8.7109375" style="8" customWidth="1"/>
    <col min="5" max="5" width="4.7109375" style="8" customWidth="1"/>
    <col min="6" max="6" width="13" style="8" customWidth="1"/>
    <col min="7" max="7" width="14.28515625" style="8" customWidth="1"/>
    <col min="8" max="8" width="13.42578125" style="4" customWidth="1"/>
    <col min="9" max="9" width="15" style="4" customWidth="1"/>
    <col min="10" max="16384" width="8.85546875" style="1"/>
  </cols>
  <sheetData>
    <row r="1" spans="1:9" ht="19.5" customHeight="1" thickBot="1" x14ac:dyDescent="0.3">
      <c r="B1" s="2" t="s">
        <v>159</v>
      </c>
    </row>
    <row r="2" spans="1:9" x14ac:dyDescent="0.25">
      <c r="A2" s="22" t="s">
        <v>2</v>
      </c>
      <c r="B2" s="22" t="s">
        <v>13</v>
      </c>
      <c r="C2" s="22" t="s">
        <v>14</v>
      </c>
      <c r="D2" s="25" t="s">
        <v>0</v>
      </c>
      <c r="E2" s="25" t="s">
        <v>3</v>
      </c>
      <c r="F2" s="31" t="s">
        <v>15</v>
      </c>
      <c r="G2" s="31" t="s">
        <v>16</v>
      </c>
      <c r="H2" s="25" t="s">
        <v>17</v>
      </c>
      <c r="I2" s="25" t="s">
        <v>4</v>
      </c>
    </row>
    <row r="3" spans="1:9" x14ac:dyDescent="0.25">
      <c r="A3" s="23"/>
      <c r="B3" s="23"/>
      <c r="C3" s="23"/>
      <c r="D3" s="26"/>
      <c r="E3" s="26"/>
      <c r="F3" s="32"/>
      <c r="G3" s="32"/>
      <c r="H3" s="26"/>
      <c r="I3" s="26"/>
    </row>
    <row r="4" spans="1:9" ht="16.5" thickBot="1" x14ac:dyDescent="0.3">
      <c r="A4" s="24"/>
      <c r="B4" s="24"/>
      <c r="C4" s="24"/>
      <c r="D4" s="27"/>
      <c r="E4" s="27"/>
      <c r="F4" s="33"/>
      <c r="G4" s="33"/>
      <c r="H4" s="27"/>
      <c r="I4" s="27"/>
    </row>
    <row r="5" spans="1:9" s="3" customFormat="1" ht="63" x14ac:dyDescent="0.25">
      <c r="A5" s="16">
        <v>1</v>
      </c>
      <c r="B5" s="17" t="s">
        <v>19</v>
      </c>
      <c r="C5" s="34" t="s">
        <v>69</v>
      </c>
      <c r="D5" s="9">
        <v>198</v>
      </c>
      <c r="E5" s="10" t="s">
        <v>154</v>
      </c>
      <c r="F5" s="10" t="s">
        <v>18</v>
      </c>
      <c r="G5" s="38">
        <v>0</v>
      </c>
      <c r="H5" s="5">
        <f>G5</f>
        <v>0</v>
      </c>
      <c r="I5" s="5">
        <f t="shared" ref="I5:I107" si="0">D5*H5</f>
        <v>0</v>
      </c>
    </row>
    <row r="6" spans="1:9" s="3" customFormat="1" ht="63" x14ac:dyDescent="0.25">
      <c r="A6" s="16">
        <v>2</v>
      </c>
      <c r="B6" s="17" t="s">
        <v>19</v>
      </c>
      <c r="C6" s="34" t="s">
        <v>70</v>
      </c>
      <c r="D6" s="9">
        <v>33642.6</v>
      </c>
      <c r="E6" s="10" t="s">
        <v>154</v>
      </c>
      <c r="F6" s="10" t="s">
        <v>18</v>
      </c>
      <c r="G6" s="38">
        <v>0</v>
      </c>
      <c r="H6" s="5">
        <f t="shared" ref="H6:H31" si="1">G6</f>
        <v>0</v>
      </c>
      <c r="I6" s="5">
        <f t="shared" si="0"/>
        <v>0</v>
      </c>
    </row>
    <row r="7" spans="1:9" s="3" customFormat="1" ht="63" x14ac:dyDescent="0.25">
      <c r="A7" s="16">
        <v>3</v>
      </c>
      <c r="B7" s="17" t="s">
        <v>19</v>
      </c>
      <c r="C7" s="34" t="s">
        <v>71</v>
      </c>
      <c r="D7" s="9">
        <v>12721.199999999999</v>
      </c>
      <c r="E7" s="10" t="s">
        <v>154</v>
      </c>
      <c r="F7" s="10" t="s">
        <v>18</v>
      </c>
      <c r="G7" s="38">
        <v>0</v>
      </c>
      <c r="H7" s="5">
        <f t="shared" si="1"/>
        <v>0</v>
      </c>
      <c r="I7" s="5">
        <f t="shared" si="0"/>
        <v>0</v>
      </c>
    </row>
    <row r="8" spans="1:9" s="3" customFormat="1" ht="63" x14ac:dyDescent="0.25">
      <c r="A8" s="16">
        <v>4</v>
      </c>
      <c r="B8" s="17" t="s">
        <v>19</v>
      </c>
      <c r="C8" s="34" t="s">
        <v>72</v>
      </c>
      <c r="D8" s="9">
        <v>2830.2</v>
      </c>
      <c r="E8" s="10" t="s">
        <v>154</v>
      </c>
      <c r="F8" s="10" t="s">
        <v>18</v>
      </c>
      <c r="G8" s="38">
        <v>0</v>
      </c>
      <c r="H8" s="5">
        <f t="shared" si="1"/>
        <v>0</v>
      </c>
      <c r="I8" s="5">
        <f t="shared" si="0"/>
        <v>0</v>
      </c>
    </row>
    <row r="9" spans="1:9" s="3" customFormat="1" ht="63" x14ac:dyDescent="0.25">
      <c r="A9" s="16">
        <v>5</v>
      </c>
      <c r="B9" s="17" t="s">
        <v>19</v>
      </c>
      <c r="C9" s="34" t="s">
        <v>73</v>
      </c>
      <c r="D9" s="9">
        <v>723.6</v>
      </c>
      <c r="E9" s="10" t="s">
        <v>154</v>
      </c>
      <c r="F9" s="10" t="s">
        <v>18</v>
      </c>
      <c r="G9" s="38">
        <v>0</v>
      </c>
      <c r="H9" s="5">
        <f t="shared" si="1"/>
        <v>0</v>
      </c>
      <c r="I9" s="5">
        <f t="shared" si="0"/>
        <v>0</v>
      </c>
    </row>
    <row r="10" spans="1:9" s="3" customFormat="1" ht="63" x14ac:dyDescent="0.25">
      <c r="A10" s="16">
        <v>6</v>
      </c>
      <c r="B10" s="17" t="s">
        <v>19</v>
      </c>
      <c r="C10" s="34" t="s">
        <v>74</v>
      </c>
      <c r="D10" s="9">
        <v>129</v>
      </c>
      <c r="E10" s="10" t="s">
        <v>154</v>
      </c>
      <c r="F10" s="10" t="s">
        <v>18</v>
      </c>
      <c r="G10" s="38">
        <v>0</v>
      </c>
      <c r="H10" s="5">
        <f t="shared" si="1"/>
        <v>0</v>
      </c>
      <c r="I10" s="5">
        <f t="shared" si="0"/>
        <v>0</v>
      </c>
    </row>
    <row r="11" spans="1:9" s="3" customFormat="1" ht="47.25" x14ac:dyDescent="0.25">
      <c r="A11" s="16">
        <v>7</v>
      </c>
      <c r="B11" s="17" t="s">
        <v>20</v>
      </c>
      <c r="C11" s="34" t="s">
        <v>69</v>
      </c>
      <c r="D11" s="9">
        <v>30</v>
      </c>
      <c r="E11" s="10" t="s">
        <v>154</v>
      </c>
      <c r="F11" s="10" t="s">
        <v>18</v>
      </c>
      <c r="G11" s="38">
        <v>0</v>
      </c>
      <c r="H11" s="5">
        <f t="shared" si="1"/>
        <v>0</v>
      </c>
      <c r="I11" s="5">
        <f t="shared" si="0"/>
        <v>0</v>
      </c>
    </row>
    <row r="12" spans="1:9" s="3" customFormat="1" ht="47.25" x14ac:dyDescent="0.25">
      <c r="A12" s="16">
        <v>8</v>
      </c>
      <c r="B12" s="17" t="s">
        <v>20</v>
      </c>
      <c r="C12" s="34" t="s">
        <v>70</v>
      </c>
      <c r="D12" s="9">
        <v>9000</v>
      </c>
      <c r="E12" s="10" t="s">
        <v>154</v>
      </c>
      <c r="F12" s="10" t="s">
        <v>18</v>
      </c>
      <c r="G12" s="38">
        <v>0</v>
      </c>
      <c r="H12" s="5">
        <f t="shared" si="1"/>
        <v>0</v>
      </c>
      <c r="I12" s="5">
        <f t="shared" si="0"/>
        <v>0</v>
      </c>
    </row>
    <row r="13" spans="1:9" s="3" customFormat="1" ht="47.25" x14ac:dyDescent="0.25">
      <c r="A13" s="16">
        <v>9</v>
      </c>
      <c r="B13" s="17" t="s">
        <v>20</v>
      </c>
      <c r="C13" s="34" t="s">
        <v>71</v>
      </c>
      <c r="D13" s="9">
        <v>2874</v>
      </c>
      <c r="E13" s="10" t="s">
        <v>154</v>
      </c>
      <c r="F13" s="10" t="s">
        <v>18</v>
      </c>
      <c r="G13" s="38">
        <v>0</v>
      </c>
      <c r="H13" s="5">
        <f t="shared" si="1"/>
        <v>0</v>
      </c>
      <c r="I13" s="5">
        <f t="shared" si="0"/>
        <v>0</v>
      </c>
    </row>
    <row r="14" spans="1:9" s="3" customFormat="1" ht="63" x14ac:dyDescent="0.25">
      <c r="A14" s="16">
        <v>10</v>
      </c>
      <c r="B14" s="17" t="s">
        <v>21</v>
      </c>
      <c r="C14" s="34" t="s">
        <v>78</v>
      </c>
      <c r="D14" s="9">
        <v>39600</v>
      </c>
      <c r="E14" s="10" t="s">
        <v>154</v>
      </c>
      <c r="F14" s="10" t="s">
        <v>18</v>
      </c>
      <c r="G14" s="38">
        <v>0</v>
      </c>
      <c r="H14" s="5">
        <f t="shared" si="1"/>
        <v>0</v>
      </c>
      <c r="I14" s="5">
        <f t="shared" si="0"/>
        <v>0</v>
      </c>
    </row>
    <row r="15" spans="1:9" s="3" customFormat="1" ht="31.5" x14ac:dyDescent="0.25">
      <c r="A15" s="16">
        <v>11</v>
      </c>
      <c r="B15" s="17" t="s">
        <v>22</v>
      </c>
      <c r="C15" s="34" t="s">
        <v>75</v>
      </c>
      <c r="D15" s="9">
        <v>124503</v>
      </c>
      <c r="E15" s="10" t="s">
        <v>155</v>
      </c>
      <c r="F15" s="38">
        <v>0</v>
      </c>
      <c r="G15" s="38">
        <v>0</v>
      </c>
      <c r="H15" s="5">
        <f>F15+G15</f>
        <v>0</v>
      </c>
      <c r="I15" s="5">
        <f t="shared" si="0"/>
        <v>0</v>
      </c>
    </row>
    <row r="16" spans="1:9" s="3" customFormat="1" ht="31.5" x14ac:dyDescent="0.25">
      <c r="A16" s="16">
        <v>12</v>
      </c>
      <c r="B16" s="17" t="s">
        <v>23</v>
      </c>
      <c r="C16" s="34" t="s">
        <v>76</v>
      </c>
      <c r="D16" s="9">
        <v>345</v>
      </c>
      <c r="E16" s="10" t="s">
        <v>154</v>
      </c>
      <c r="F16" s="10" t="s">
        <v>18</v>
      </c>
      <c r="G16" s="38">
        <v>0</v>
      </c>
      <c r="H16" s="5">
        <f t="shared" si="1"/>
        <v>0</v>
      </c>
      <c r="I16" s="5">
        <f t="shared" si="0"/>
        <v>0</v>
      </c>
    </row>
    <row r="17" spans="1:9" s="3" customFormat="1" ht="126" x14ac:dyDescent="0.25">
      <c r="A17" s="16">
        <v>13</v>
      </c>
      <c r="B17" s="17" t="s">
        <v>24</v>
      </c>
      <c r="C17" s="34" t="s">
        <v>77</v>
      </c>
      <c r="D17" s="9">
        <v>15000</v>
      </c>
      <c r="E17" s="10" t="s">
        <v>154</v>
      </c>
      <c r="F17" s="10" t="s">
        <v>18</v>
      </c>
      <c r="G17" s="38">
        <v>0</v>
      </c>
      <c r="H17" s="5">
        <f t="shared" si="1"/>
        <v>0</v>
      </c>
      <c r="I17" s="5">
        <f t="shared" si="0"/>
        <v>0</v>
      </c>
    </row>
    <row r="18" spans="1:9" s="3" customFormat="1" ht="20.25" customHeight="1" x14ac:dyDescent="0.25">
      <c r="A18" s="16">
        <v>14</v>
      </c>
      <c r="B18" s="17" t="s">
        <v>25</v>
      </c>
      <c r="C18" s="34" t="s">
        <v>78</v>
      </c>
      <c r="D18" s="9">
        <v>3706.2</v>
      </c>
      <c r="E18" s="10" t="s">
        <v>155</v>
      </c>
      <c r="F18" s="10" t="s">
        <v>18</v>
      </c>
      <c r="G18" s="38">
        <v>0</v>
      </c>
      <c r="H18" s="5">
        <f t="shared" si="1"/>
        <v>0</v>
      </c>
      <c r="I18" s="5">
        <f t="shared" si="0"/>
        <v>0</v>
      </c>
    </row>
    <row r="19" spans="1:9" s="3" customFormat="1" ht="78.75" x14ac:dyDescent="0.25">
      <c r="A19" s="16">
        <v>15</v>
      </c>
      <c r="B19" s="17" t="s">
        <v>26</v>
      </c>
      <c r="C19" s="34" t="s">
        <v>79</v>
      </c>
      <c r="D19" s="9">
        <v>23076.6</v>
      </c>
      <c r="E19" s="10" t="s">
        <v>156</v>
      </c>
      <c r="F19" s="10" t="s">
        <v>18</v>
      </c>
      <c r="G19" s="38">
        <v>0</v>
      </c>
      <c r="H19" s="5">
        <f t="shared" si="1"/>
        <v>0</v>
      </c>
      <c r="I19" s="5">
        <f t="shared" si="0"/>
        <v>0</v>
      </c>
    </row>
    <row r="20" spans="1:9" s="3" customFormat="1" ht="78.75" x14ac:dyDescent="0.25">
      <c r="A20" s="16">
        <v>16</v>
      </c>
      <c r="B20" s="17" t="s">
        <v>26</v>
      </c>
      <c r="C20" s="34" t="s">
        <v>80</v>
      </c>
      <c r="D20" s="9">
        <v>300</v>
      </c>
      <c r="E20" s="10" t="s">
        <v>156</v>
      </c>
      <c r="F20" s="10" t="s">
        <v>18</v>
      </c>
      <c r="G20" s="38">
        <v>0</v>
      </c>
      <c r="H20" s="5">
        <f t="shared" si="1"/>
        <v>0</v>
      </c>
      <c r="I20" s="5">
        <f t="shared" si="0"/>
        <v>0</v>
      </c>
    </row>
    <row r="21" spans="1:9" s="3" customFormat="1" ht="78.75" x14ac:dyDescent="0.25">
      <c r="A21" s="16">
        <v>17</v>
      </c>
      <c r="B21" s="17" t="s">
        <v>26</v>
      </c>
      <c r="C21" s="34" t="s">
        <v>81</v>
      </c>
      <c r="D21" s="9">
        <v>4200</v>
      </c>
      <c r="E21" s="10" t="s">
        <v>156</v>
      </c>
      <c r="F21" s="10" t="s">
        <v>18</v>
      </c>
      <c r="G21" s="38">
        <v>0</v>
      </c>
      <c r="H21" s="5">
        <f t="shared" si="1"/>
        <v>0</v>
      </c>
      <c r="I21" s="5">
        <f t="shared" si="0"/>
        <v>0</v>
      </c>
    </row>
    <row r="22" spans="1:9" s="3" customFormat="1" ht="78.75" x14ac:dyDescent="0.25">
      <c r="A22" s="16">
        <v>18</v>
      </c>
      <c r="B22" s="17" t="s">
        <v>26</v>
      </c>
      <c r="C22" s="34" t="s">
        <v>82</v>
      </c>
      <c r="D22" s="9">
        <v>300</v>
      </c>
      <c r="E22" s="10" t="s">
        <v>156</v>
      </c>
      <c r="F22" s="10" t="s">
        <v>18</v>
      </c>
      <c r="G22" s="38">
        <v>0</v>
      </c>
      <c r="H22" s="5">
        <f t="shared" si="1"/>
        <v>0</v>
      </c>
      <c r="I22" s="5">
        <f t="shared" si="0"/>
        <v>0</v>
      </c>
    </row>
    <row r="23" spans="1:9" s="3" customFormat="1" ht="78.75" x14ac:dyDescent="0.25">
      <c r="A23" s="16">
        <v>19</v>
      </c>
      <c r="B23" s="17" t="s">
        <v>27</v>
      </c>
      <c r="C23" s="34" t="s">
        <v>83</v>
      </c>
      <c r="D23" s="9">
        <v>21000</v>
      </c>
      <c r="E23" s="10" t="s">
        <v>156</v>
      </c>
      <c r="F23" s="10" t="s">
        <v>18</v>
      </c>
      <c r="G23" s="38">
        <v>0</v>
      </c>
      <c r="H23" s="5">
        <f t="shared" si="1"/>
        <v>0</v>
      </c>
      <c r="I23" s="5">
        <f t="shared" si="0"/>
        <v>0</v>
      </c>
    </row>
    <row r="24" spans="1:9" s="3" customFormat="1" ht="78.75" x14ac:dyDescent="0.25">
      <c r="A24" s="16">
        <v>20</v>
      </c>
      <c r="B24" s="17" t="s">
        <v>27</v>
      </c>
      <c r="C24" s="34" t="s">
        <v>84</v>
      </c>
      <c r="D24" s="9">
        <v>300</v>
      </c>
      <c r="E24" s="10" t="s">
        <v>156</v>
      </c>
      <c r="F24" s="10" t="s">
        <v>18</v>
      </c>
      <c r="G24" s="38">
        <v>0</v>
      </c>
      <c r="H24" s="5">
        <f t="shared" si="1"/>
        <v>0</v>
      </c>
      <c r="I24" s="5">
        <f t="shared" si="0"/>
        <v>0</v>
      </c>
    </row>
    <row r="25" spans="1:9" s="3" customFormat="1" ht="78.75" x14ac:dyDescent="0.25">
      <c r="A25" s="16">
        <v>21</v>
      </c>
      <c r="B25" s="17" t="s">
        <v>27</v>
      </c>
      <c r="C25" s="34" t="s">
        <v>85</v>
      </c>
      <c r="D25" s="9">
        <v>30000</v>
      </c>
      <c r="E25" s="10" t="s">
        <v>156</v>
      </c>
      <c r="F25" s="10" t="s">
        <v>18</v>
      </c>
      <c r="G25" s="38">
        <v>0</v>
      </c>
      <c r="H25" s="5">
        <f t="shared" si="1"/>
        <v>0</v>
      </c>
      <c r="I25" s="5">
        <f t="shared" si="0"/>
        <v>0</v>
      </c>
    </row>
    <row r="26" spans="1:9" s="3" customFormat="1" ht="78.75" x14ac:dyDescent="0.25">
      <c r="A26" s="16">
        <v>22</v>
      </c>
      <c r="B26" s="17" t="s">
        <v>28</v>
      </c>
      <c r="C26" s="34" t="s">
        <v>86</v>
      </c>
      <c r="D26" s="9">
        <v>150</v>
      </c>
      <c r="E26" s="10" t="s">
        <v>156</v>
      </c>
      <c r="F26" s="10" t="s">
        <v>18</v>
      </c>
      <c r="G26" s="38">
        <v>0</v>
      </c>
      <c r="H26" s="5">
        <f t="shared" si="1"/>
        <v>0</v>
      </c>
      <c r="I26" s="5">
        <f t="shared" si="0"/>
        <v>0</v>
      </c>
    </row>
    <row r="27" spans="1:9" s="3" customFormat="1" ht="78.75" x14ac:dyDescent="0.25">
      <c r="A27" s="16">
        <v>23</v>
      </c>
      <c r="B27" s="17" t="s">
        <v>29</v>
      </c>
      <c r="C27" s="34" t="s">
        <v>87</v>
      </c>
      <c r="D27" s="9">
        <v>22800</v>
      </c>
      <c r="E27" s="10" t="s">
        <v>156</v>
      </c>
      <c r="F27" s="10" t="s">
        <v>18</v>
      </c>
      <c r="G27" s="38">
        <v>0</v>
      </c>
      <c r="H27" s="5">
        <f t="shared" si="1"/>
        <v>0</v>
      </c>
      <c r="I27" s="5">
        <f t="shared" si="0"/>
        <v>0</v>
      </c>
    </row>
    <row r="28" spans="1:9" s="3" customFormat="1" ht="78.75" x14ac:dyDescent="0.25">
      <c r="A28" s="16">
        <v>24</v>
      </c>
      <c r="B28" s="17" t="s">
        <v>30</v>
      </c>
      <c r="C28" s="34" t="s">
        <v>88</v>
      </c>
      <c r="D28" s="9">
        <v>480</v>
      </c>
      <c r="E28" s="10" t="s">
        <v>156</v>
      </c>
      <c r="F28" s="10" t="s">
        <v>18</v>
      </c>
      <c r="G28" s="38">
        <v>0</v>
      </c>
      <c r="H28" s="5">
        <f t="shared" si="1"/>
        <v>0</v>
      </c>
      <c r="I28" s="5">
        <f t="shared" si="0"/>
        <v>0</v>
      </c>
    </row>
    <row r="29" spans="1:9" s="3" customFormat="1" ht="78.75" x14ac:dyDescent="0.25">
      <c r="A29" s="16">
        <v>25</v>
      </c>
      <c r="B29" s="17" t="s">
        <v>30</v>
      </c>
      <c r="C29" s="34" t="s">
        <v>89</v>
      </c>
      <c r="D29" s="9">
        <v>130.19999999999999</v>
      </c>
      <c r="E29" s="10" t="s">
        <v>156</v>
      </c>
      <c r="F29" s="10" t="s">
        <v>18</v>
      </c>
      <c r="G29" s="38">
        <v>0</v>
      </c>
      <c r="H29" s="5">
        <f t="shared" si="1"/>
        <v>0</v>
      </c>
      <c r="I29" s="5">
        <f t="shared" si="0"/>
        <v>0</v>
      </c>
    </row>
    <row r="30" spans="1:9" s="3" customFormat="1" ht="63" x14ac:dyDescent="0.25">
      <c r="A30" s="16">
        <v>26</v>
      </c>
      <c r="B30" s="17" t="s">
        <v>31</v>
      </c>
      <c r="C30" s="34" t="s">
        <v>90</v>
      </c>
      <c r="D30" s="9">
        <v>30</v>
      </c>
      <c r="E30" s="10" t="s">
        <v>156</v>
      </c>
      <c r="F30" s="10" t="s">
        <v>18</v>
      </c>
      <c r="G30" s="38">
        <v>0</v>
      </c>
      <c r="H30" s="5">
        <f t="shared" si="1"/>
        <v>0</v>
      </c>
      <c r="I30" s="5">
        <f t="shared" ref="I30:I53" si="2">D30*H30</f>
        <v>0</v>
      </c>
    </row>
    <row r="31" spans="1:9" s="3" customFormat="1" ht="78.75" x14ac:dyDescent="0.25">
      <c r="A31" s="16">
        <v>27</v>
      </c>
      <c r="B31" s="17" t="s">
        <v>32</v>
      </c>
      <c r="C31" s="34" t="s">
        <v>91</v>
      </c>
      <c r="D31" s="9">
        <v>90</v>
      </c>
      <c r="E31" s="10" t="s">
        <v>156</v>
      </c>
      <c r="F31" s="10" t="s">
        <v>18</v>
      </c>
      <c r="G31" s="38">
        <v>0</v>
      </c>
      <c r="H31" s="5">
        <f t="shared" si="1"/>
        <v>0</v>
      </c>
      <c r="I31" s="5">
        <f t="shared" si="2"/>
        <v>0</v>
      </c>
    </row>
    <row r="32" spans="1:9" s="3" customFormat="1" ht="63" x14ac:dyDescent="0.25">
      <c r="A32" s="16">
        <v>28</v>
      </c>
      <c r="B32" s="17" t="s">
        <v>33</v>
      </c>
      <c r="C32" s="34" t="s">
        <v>92</v>
      </c>
      <c r="D32" s="9">
        <v>74.399999999999991</v>
      </c>
      <c r="E32" s="10" t="s">
        <v>156</v>
      </c>
      <c r="F32" s="38">
        <v>0</v>
      </c>
      <c r="G32" s="38">
        <v>0</v>
      </c>
      <c r="H32" s="5">
        <f>F32+G32</f>
        <v>0</v>
      </c>
      <c r="I32" s="5">
        <f t="shared" si="2"/>
        <v>0</v>
      </c>
    </row>
    <row r="33" spans="1:9" s="3" customFormat="1" ht="63" x14ac:dyDescent="0.25">
      <c r="A33" s="16">
        <v>29</v>
      </c>
      <c r="B33" s="17" t="s">
        <v>33</v>
      </c>
      <c r="C33" s="34" t="s">
        <v>93</v>
      </c>
      <c r="D33" s="9">
        <v>25.2</v>
      </c>
      <c r="E33" s="10" t="s">
        <v>156</v>
      </c>
      <c r="F33" s="38">
        <v>0</v>
      </c>
      <c r="G33" s="38">
        <v>0</v>
      </c>
      <c r="H33" s="5">
        <f t="shared" ref="H33:H42" si="3">F33+G33</f>
        <v>0</v>
      </c>
      <c r="I33" s="5">
        <f t="shared" si="2"/>
        <v>0</v>
      </c>
    </row>
    <row r="34" spans="1:9" s="3" customFormat="1" ht="63" x14ac:dyDescent="0.25">
      <c r="A34" s="16">
        <v>30</v>
      </c>
      <c r="B34" s="17" t="s">
        <v>33</v>
      </c>
      <c r="C34" s="34" t="s">
        <v>94</v>
      </c>
      <c r="D34" s="9">
        <v>2.4</v>
      </c>
      <c r="E34" s="10" t="s">
        <v>156</v>
      </c>
      <c r="F34" s="38">
        <v>0</v>
      </c>
      <c r="G34" s="38">
        <v>0</v>
      </c>
      <c r="H34" s="5">
        <f t="shared" si="3"/>
        <v>0</v>
      </c>
      <c r="I34" s="5">
        <f t="shared" si="2"/>
        <v>0</v>
      </c>
    </row>
    <row r="35" spans="1:9" s="3" customFormat="1" ht="63" x14ac:dyDescent="0.25">
      <c r="A35" s="16">
        <v>31</v>
      </c>
      <c r="B35" s="17" t="s">
        <v>34</v>
      </c>
      <c r="C35" s="34" t="s">
        <v>95</v>
      </c>
      <c r="D35" s="9">
        <v>12</v>
      </c>
      <c r="E35" s="10" t="s">
        <v>156</v>
      </c>
      <c r="F35" s="38">
        <v>0</v>
      </c>
      <c r="G35" s="38">
        <v>0</v>
      </c>
      <c r="H35" s="5">
        <f t="shared" si="3"/>
        <v>0</v>
      </c>
      <c r="I35" s="5">
        <f t="shared" si="2"/>
        <v>0</v>
      </c>
    </row>
    <row r="36" spans="1:9" s="3" customFormat="1" ht="63" x14ac:dyDescent="0.25">
      <c r="A36" s="16">
        <v>32</v>
      </c>
      <c r="B36" s="17" t="s">
        <v>35</v>
      </c>
      <c r="C36" s="34" t="s">
        <v>96</v>
      </c>
      <c r="D36" s="9">
        <v>15</v>
      </c>
      <c r="E36" s="10" t="s">
        <v>1</v>
      </c>
      <c r="F36" s="38">
        <v>0</v>
      </c>
      <c r="G36" s="38">
        <v>0</v>
      </c>
      <c r="H36" s="5">
        <f t="shared" si="3"/>
        <v>0</v>
      </c>
      <c r="I36" s="5">
        <f t="shared" si="2"/>
        <v>0</v>
      </c>
    </row>
    <row r="37" spans="1:9" s="3" customFormat="1" ht="63" x14ac:dyDescent="0.25">
      <c r="A37" s="16">
        <v>33</v>
      </c>
      <c r="B37" s="17" t="s">
        <v>35</v>
      </c>
      <c r="C37" s="34" t="s">
        <v>97</v>
      </c>
      <c r="D37" s="9">
        <v>55.199999999999996</v>
      </c>
      <c r="E37" s="10" t="s">
        <v>1</v>
      </c>
      <c r="F37" s="38">
        <v>0</v>
      </c>
      <c r="G37" s="38">
        <v>0</v>
      </c>
      <c r="H37" s="5">
        <f t="shared" si="3"/>
        <v>0</v>
      </c>
      <c r="I37" s="5">
        <f t="shared" si="2"/>
        <v>0</v>
      </c>
    </row>
    <row r="38" spans="1:9" s="3" customFormat="1" ht="63" x14ac:dyDescent="0.25">
      <c r="A38" s="16">
        <v>34</v>
      </c>
      <c r="B38" s="17" t="s">
        <v>35</v>
      </c>
      <c r="C38" s="34" t="s">
        <v>98</v>
      </c>
      <c r="D38" s="9">
        <v>24.599999999999998</v>
      </c>
      <c r="E38" s="10" t="s">
        <v>1</v>
      </c>
      <c r="F38" s="38">
        <v>0</v>
      </c>
      <c r="G38" s="38">
        <v>0</v>
      </c>
      <c r="H38" s="5">
        <f t="shared" si="3"/>
        <v>0</v>
      </c>
      <c r="I38" s="5">
        <f t="shared" si="2"/>
        <v>0</v>
      </c>
    </row>
    <row r="39" spans="1:9" s="3" customFormat="1" ht="63" x14ac:dyDescent="0.25">
      <c r="A39" s="16">
        <v>35</v>
      </c>
      <c r="B39" s="17" t="s">
        <v>35</v>
      </c>
      <c r="C39" s="34" t="s">
        <v>99</v>
      </c>
      <c r="D39" s="9">
        <v>15.6</v>
      </c>
      <c r="E39" s="10" t="s">
        <v>1</v>
      </c>
      <c r="F39" s="38">
        <v>0</v>
      </c>
      <c r="G39" s="38">
        <v>0</v>
      </c>
      <c r="H39" s="5">
        <f t="shared" si="3"/>
        <v>0</v>
      </c>
      <c r="I39" s="5">
        <f t="shared" si="2"/>
        <v>0</v>
      </c>
    </row>
    <row r="40" spans="1:9" s="3" customFormat="1" ht="63" x14ac:dyDescent="0.25">
      <c r="A40" s="16">
        <v>36</v>
      </c>
      <c r="B40" s="17" t="s">
        <v>35</v>
      </c>
      <c r="C40" s="34" t="s">
        <v>100</v>
      </c>
      <c r="D40" s="9">
        <v>5.3999999999999995</v>
      </c>
      <c r="E40" s="10" t="s">
        <v>1</v>
      </c>
      <c r="F40" s="38">
        <v>0</v>
      </c>
      <c r="G40" s="38">
        <v>0</v>
      </c>
      <c r="H40" s="5">
        <f t="shared" si="3"/>
        <v>0</v>
      </c>
      <c r="I40" s="5">
        <f t="shared" si="2"/>
        <v>0</v>
      </c>
    </row>
    <row r="41" spans="1:9" s="3" customFormat="1" ht="63" x14ac:dyDescent="0.25">
      <c r="A41" s="16">
        <v>37</v>
      </c>
      <c r="B41" s="17" t="s">
        <v>35</v>
      </c>
      <c r="C41" s="34" t="s">
        <v>101</v>
      </c>
      <c r="D41" s="9">
        <v>4.8</v>
      </c>
      <c r="E41" s="10" t="s">
        <v>1</v>
      </c>
      <c r="F41" s="38">
        <v>0</v>
      </c>
      <c r="G41" s="38">
        <v>0</v>
      </c>
      <c r="H41" s="5">
        <f t="shared" si="3"/>
        <v>0</v>
      </c>
      <c r="I41" s="5">
        <f t="shared" si="2"/>
        <v>0</v>
      </c>
    </row>
    <row r="42" spans="1:9" s="3" customFormat="1" ht="63" x14ac:dyDescent="0.25">
      <c r="A42" s="16">
        <v>38</v>
      </c>
      <c r="B42" s="17" t="s">
        <v>35</v>
      </c>
      <c r="C42" s="34" t="s">
        <v>102</v>
      </c>
      <c r="D42" s="9">
        <v>3.5999999999999996</v>
      </c>
      <c r="E42" s="10" t="s">
        <v>1</v>
      </c>
      <c r="F42" s="38">
        <v>0</v>
      </c>
      <c r="G42" s="38">
        <v>0</v>
      </c>
      <c r="H42" s="5">
        <f t="shared" si="3"/>
        <v>0</v>
      </c>
      <c r="I42" s="5">
        <f t="shared" si="2"/>
        <v>0</v>
      </c>
    </row>
    <row r="43" spans="1:9" s="3" customFormat="1" ht="94.5" x14ac:dyDescent="0.25">
      <c r="A43" s="16">
        <v>39</v>
      </c>
      <c r="B43" s="17" t="s">
        <v>36</v>
      </c>
      <c r="C43" s="34" t="s">
        <v>103</v>
      </c>
      <c r="D43" s="9">
        <v>3</v>
      </c>
      <c r="E43" s="10" t="s">
        <v>1</v>
      </c>
      <c r="F43" s="10" t="s">
        <v>18</v>
      </c>
      <c r="G43" s="38">
        <v>0</v>
      </c>
      <c r="H43" s="5">
        <f t="shared" ref="H43:H44" si="4">G43</f>
        <v>0</v>
      </c>
      <c r="I43" s="5">
        <f t="shared" si="2"/>
        <v>0</v>
      </c>
    </row>
    <row r="44" spans="1:9" s="3" customFormat="1" ht="94.5" x14ac:dyDescent="0.25">
      <c r="A44" s="16">
        <v>40</v>
      </c>
      <c r="B44" s="17" t="s">
        <v>36</v>
      </c>
      <c r="C44" s="34" t="s">
        <v>104</v>
      </c>
      <c r="D44" s="9">
        <v>15</v>
      </c>
      <c r="E44" s="10" t="s">
        <v>1</v>
      </c>
      <c r="F44" s="10" t="s">
        <v>18</v>
      </c>
      <c r="G44" s="38">
        <v>0</v>
      </c>
      <c r="H44" s="5">
        <f t="shared" si="4"/>
        <v>0</v>
      </c>
      <c r="I44" s="5">
        <f t="shared" si="2"/>
        <v>0</v>
      </c>
    </row>
    <row r="45" spans="1:9" s="3" customFormat="1" ht="94.5" x14ac:dyDescent="0.25">
      <c r="A45" s="16">
        <v>41</v>
      </c>
      <c r="B45" s="17" t="s">
        <v>37</v>
      </c>
      <c r="C45" s="34" t="s">
        <v>78</v>
      </c>
      <c r="D45" s="9">
        <v>1.2</v>
      </c>
      <c r="E45" s="10" t="s">
        <v>1</v>
      </c>
      <c r="F45" s="38">
        <v>0</v>
      </c>
      <c r="G45" s="38">
        <v>0</v>
      </c>
      <c r="H45" s="5">
        <f t="shared" ref="H45:H68" si="5">F45+G45</f>
        <v>0</v>
      </c>
      <c r="I45" s="5">
        <f t="shared" si="2"/>
        <v>0</v>
      </c>
    </row>
    <row r="46" spans="1:9" s="3" customFormat="1" ht="47.25" x14ac:dyDescent="0.25">
      <c r="A46" s="16">
        <v>42</v>
      </c>
      <c r="B46" s="17" t="s">
        <v>38</v>
      </c>
      <c r="C46" s="34" t="s">
        <v>105</v>
      </c>
      <c r="D46" s="9">
        <v>348</v>
      </c>
      <c r="E46" s="10" t="s">
        <v>154</v>
      </c>
      <c r="F46" s="38">
        <v>0</v>
      </c>
      <c r="G46" s="38">
        <v>0</v>
      </c>
      <c r="H46" s="5">
        <f t="shared" si="5"/>
        <v>0</v>
      </c>
      <c r="I46" s="5">
        <f t="shared" si="2"/>
        <v>0</v>
      </c>
    </row>
    <row r="47" spans="1:9" s="3" customFormat="1" ht="47.25" x14ac:dyDescent="0.25">
      <c r="A47" s="16">
        <v>43</v>
      </c>
      <c r="B47" s="17" t="s">
        <v>38</v>
      </c>
      <c r="C47" s="34" t="s">
        <v>106</v>
      </c>
      <c r="D47" s="9">
        <v>2195.4</v>
      </c>
      <c r="E47" s="10" t="s">
        <v>154</v>
      </c>
      <c r="F47" s="38">
        <v>0</v>
      </c>
      <c r="G47" s="38">
        <v>0</v>
      </c>
      <c r="H47" s="5">
        <f t="shared" si="5"/>
        <v>0</v>
      </c>
      <c r="I47" s="5">
        <f t="shared" si="2"/>
        <v>0</v>
      </c>
    </row>
    <row r="48" spans="1:9" s="3" customFormat="1" ht="47.25" x14ac:dyDescent="0.25">
      <c r="A48" s="16">
        <v>44</v>
      </c>
      <c r="B48" s="17" t="s">
        <v>38</v>
      </c>
      <c r="C48" s="34" t="s">
        <v>107</v>
      </c>
      <c r="D48" s="9">
        <v>121.19999999999999</v>
      </c>
      <c r="E48" s="10" t="s">
        <v>154</v>
      </c>
      <c r="F48" s="38">
        <v>0</v>
      </c>
      <c r="G48" s="38">
        <v>0</v>
      </c>
      <c r="H48" s="5">
        <f t="shared" si="5"/>
        <v>0</v>
      </c>
      <c r="I48" s="5">
        <f t="shared" si="2"/>
        <v>0</v>
      </c>
    </row>
    <row r="49" spans="1:9" s="3" customFormat="1" ht="47.25" x14ac:dyDescent="0.25">
      <c r="A49" s="16">
        <v>45</v>
      </c>
      <c r="B49" s="17" t="s">
        <v>38</v>
      </c>
      <c r="C49" s="34" t="s">
        <v>108</v>
      </c>
      <c r="D49" s="9">
        <v>60</v>
      </c>
      <c r="E49" s="10" t="s">
        <v>154</v>
      </c>
      <c r="F49" s="38">
        <v>0</v>
      </c>
      <c r="G49" s="38">
        <v>0</v>
      </c>
      <c r="H49" s="5">
        <f t="shared" si="5"/>
        <v>0</v>
      </c>
      <c r="I49" s="5">
        <f t="shared" si="2"/>
        <v>0</v>
      </c>
    </row>
    <row r="50" spans="1:9" s="3" customFormat="1" ht="110.25" x14ac:dyDescent="0.25">
      <c r="A50" s="16">
        <v>46</v>
      </c>
      <c r="B50" s="17" t="s">
        <v>39</v>
      </c>
      <c r="C50" s="34" t="s">
        <v>109</v>
      </c>
      <c r="D50" s="9">
        <v>1.2</v>
      </c>
      <c r="E50" s="10" t="s">
        <v>1</v>
      </c>
      <c r="F50" s="38">
        <v>0</v>
      </c>
      <c r="G50" s="38">
        <v>0</v>
      </c>
      <c r="H50" s="5">
        <f t="shared" si="5"/>
        <v>0</v>
      </c>
      <c r="I50" s="5">
        <f t="shared" si="2"/>
        <v>0</v>
      </c>
    </row>
    <row r="51" spans="1:9" s="3" customFormat="1" ht="110.25" x14ac:dyDescent="0.25">
      <c r="A51" s="16">
        <v>47</v>
      </c>
      <c r="B51" s="17" t="s">
        <v>39</v>
      </c>
      <c r="C51" s="34" t="s">
        <v>110</v>
      </c>
      <c r="D51" s="9">
        <v>1.2</v>
      </c>
      <c r="E51" s="10" t="s">
        <v>1</v>
      </c>
      <c r="F51" s="38">
        <v>0</v>
      </c>
      <c r="G51" s="38">
        <v>0</v>
      </c>
      <c r="H51" s="5">
        <f t="shared" si="5"/>
        <v>0</v>
      </c>
      <c r="I51" s="5">
        <f t="shared" si="2"/>
        <v>0</v>
      </c>
    </row>
    <row r="52" spans="1:9" s="3" customFormat="1" ht="110.25" x14ac:dyDescent="0.25">
      <c r="A52" s="16">
        <v>48</v>
      </c>
      <c r="B52" s="17" t="s">
        <v>39</v>
      </c>
      <c r="C52" s="34" t="s">
        <v>111</v>
      </c>
      <c r="D52" s="9">
        <v>1.2</v>
      </c>
      <c r="E52" s="10" t="s">
        <v>1</v>
      </c>
      <c r="F52" s="38">
        <v>0</v>
      </c>
      <c r="G52" s="38">
        <v>0</v>
      </c>
      <c r="H52" s="5">
        <f t="shared" si="5"/>
        <v>0</v>
      </c>
      <c r="I52" s="5">
        <f t="shared" si="2"/>
        <v>0</v>
      </c>
    </row>
    <row r="53" spans="1:9" s="3" customFormat="1" ht="110.25" x14ac:dyDescent="0.25">
      <c r="A53" s="16">
        <v>49</v>
      </c>
      <c r="B53" s="17" t="s">
        <v>39</v>
      </c>
      <c r="C53" s="34" t="s">
        <v>112</v>
      </c>
      <c r="D53" s="9">
        <v>1.2</v>
      </c>
      <c r="E53" s="10" t="s">
        <v>1</v>
      </c>
      <c r="F53" s="38">
        <v>0</v>
      </c>
      <c r="G53" s="38">
        <v>0</v>
      </c>
      <c r="H53" s="5">
        <f t="shared" si="5"/>
        <v>0</v>
      </c>
      <c r="I53" s="5">
        <f t="shared" si="2"/>
        <v>0</v>
      </c>
    </row>
    <row r="54" spans="1:9" s="3" customFormat="1" ht="110.25" x14ac:dyDescent="0.25">
      <c r="A54" s="16">
        <v>50</v>
      </c>
      <c r="B54" s="17" t="s">
        <v>39</v>
      </c>
      <c r="C54" s="34" t="s">
        <v>113</v>
      </c>
      <c r="D54" s="9">
        <v>4.8</v>
      </c>
      <c r="E54" s="10" t="s">
        <v>1</v>
      </c>
      <c r="F54" s="38">
        <v>0</v>
      </c>
      <c r="G54" s="38">
        <v>0</v>
      </c>
      <c r="H54" s="5">
        <f t="shared" si="5"/>
        <v>0</v>
      </c>
      <c r="I54" s="5">
        <f t="shared" ref="I54:I77" si="6">D54*H54</f>
        <v>0</v>
      </c>
    </row>
    <row r="55" spans="1:9" s="3" customFormat="1" ht="110.25" x14ac:dyDescent="0.25">
      <c r="A55" s="16">
        <v>51</v>
      </c>
      <c r="B55" s="17" t="s">
        <v>40</v>
      </c>
      <c r="C55" s="34" t="s">
        <v>114</v>
      </c>
      <c r="D55" s="9">
        <v>36</v>
      </c>
      <c r="E55" s="10" t="s">
        <v>1</v>
      </c>
      <c r="F55" s="38">
        <v>0</v>
      </c>
      <c r="G55" s="38">
        <v>0</v>
      </c>
      <c r="H55" s="5">
        <f t="shared" si="5"/>
        <v>0</v>
      </c>
      <c r="I55" s="5">
        <f t="shared" si="6"/>
        <v>0</v>
      </c>
    </row>
    <row r="56" spans="1:9" s="3" customFormat="1" ht="110.25" x14ac:dyDescent="0.25">
      <c r="A56" s="16">
        <v>52</v>
      </c>
      <c r="B56" s="17" t="s">
        <v>39</v>
      </c>
      <c r="C56" s="34" t="s">
        <v>115</v>
      </c>
      <c r="D56" s="9">
        <v>82.8</v>
      </c>
      <c r="E56" s="10" t="s">
        <v>1</v>
      </c>
      <c r="F56" s="38">
        <v>0</v>
      </c>
      <c r="G56" s="38">
        <v>0</v>
      </c>
      <c r="H56" s="5">
        <f t="shared" si="5"/>
        <v>0</v>
      </c>
      <c r="I56" s="5">
        <f t="shared" si="6"/>
        <v>0</v>
      </c>
    </row>
    <row r="57" spans="1:9" s="3" customFormat="1" ht="110.25" x14ac:dyDescent="0.25">
      <c r="A57" s="16">
        <v>53</v>
      </c>
      <c r="B57" s="17" t="s">
        <v>39</v>
      </c>
      <c r="C57" s="34" t="s">
        <v>116</v>
      </c>
      <c r="D57" s="9">
        <v>1.7999999999999998</v>
      </c>
      <c r="E57" s="10" t="s">
        <v>1</v>
      </c>
      <c r="F57" s="38">
        <v>0</v>
      </c>
      <c r="G57" s="38">
        <v>0</v>
      </c>
      <c r="H57" s="5">
        <f t="shared" si="5"/>
        <v>0</v>
      </c>
      <c r="I57" s="5">
        <f t="shared" si="6"/>
        <v>0</v>
      </c>
    </row>
    <row r="58" spans="1:9" s="3" customFormat="1" ht="110.25" x14ac:dyDescent="0.25">
      <c r="A58" s="16">
        <v>54</v>
      </c>
      <c r="B58" s="17" t="s">
        <v>39</v>
      </c>
      <c r="C58" s="34" t="s">
        <v>117</v>
      </c>
      <c r="D58" s="9">
        <v>1.7999999999999998</v>
      </c>
      <c r="E58" s="10" t="s">
        <v>1</v>
      </c>
      <c r="F58" s="38">
        <v>0</v>
      </c>
      <c r="G58" s="38">
        <v>0</v>
      </c>
      <c r="H58" s="5">
        <f t="shared" si="5"/>
        <v>0</v>
      </c>
      <c r="I58" s="5">
        <f t="shared" si="6"/>
        <v>0</v>
      </c>
    </row>
    <row r="59" spans="1:9" s="3" customFormat="1" ht="110.25" x14ac:dyDescent="0.25">
      <c r="A59" s="16">
        <v>55</v>
      </c>
      <c r="B59" s="17" t="s">
        <v>39</v>
      </c>
      <c r="C59" s="34" t="s">
        <v>118</v>
      </c>
      <c r="D59" s="9">
        <v>5.3999999999999995</v>
      </c>
      <c r="E59" s="10" t="s">
        <v>1</v>
      </c>
      <c r="F59" s="38">
        <v>0</v>
      </c>
      <c r="G59" s="38">
        <v>0</v>
      </c>
      <c r="H59" s="5">
        <f t="shared" si="5"/>
        <v>0</v>
      </c>
      <c r="I59" s="5">
        <f t="shared" si="6"/>
        <v>0</v>
      </c>
    </row>
    <row r="60" spans="1:9" s="3" customFormat="1" ht="94.5" x14ac:dyDescent="0.25">
      <c r="A60" s="16">
        <v>56</v>
      </c>
      <c r="B60" s="17" t="s">
        <v>41</v>
      </c>
      <c r="C60" s="34" t="s">
        <v>119</v>
      </c>
      <c r="D60" s="9">
        <v>20.399999999999999</v>
      </c>
      <c r="E60" s="10" t="s">
        <v>156</v>
      </c>
      <c r="F60" s="38">
        <v>0</v>
      </c>
      <c r="G60" s="38">
        <v>0</v>
      </c>
      <c r="H60" s="5">
        <f t="shared" si="5"/>
        <v>0</v>
      </c>
      <c r="I60" s="5">
        <f t="shared" si="6"/>
        <v>0</v>
      </c>
    </row>
    <row r="61" spans="1:9" s="3" customFormat="1" ht="94.5" x14ac:dyDescent="0.25">
      <c r="A61" s="16">
        <v>57</v>
      </c>
      <c r="B61" s="17" t="s">
        <v>41</v>
      </c>
      <c r="C61" s="34" t="s">
        <v>120</v>
      </c>
      <c r="D61" s="9">
        <v>453</v>
      </c>
      <c r="E61" s="10" t="s">
        <v>156</v>
      </c>
      <c r="F61" s="38">
        <v>0</v>
      </c>
      <c r="G61" s="38">
        <v>0</v>
      </c>
      <c r="H61" s="5">
        <f t="shared" si="5"/>
        <v>0</v>
      </c>
      <c r="I61" s="5">
        <f t="shared" si="6"/>
        <v>0</v>
      </c>
    </row>
    <row r="62" spans="1:9" s="3" customFormat="1" ht="78.75" x14ac:dyDescent="0.25">
      <c r="A62" s="16">
        <v>58</v>
      </c>
      <c r="B62" s="17" t="s">
        <v>42</v>
      </c>
      <c r="C62" s="34" t="s">
        <v>121</v>
      </c>
      <c r="D62" s="9">
        <v>252</v>
      </c>
      <c r="E62" s="10" t="s">
        <v>155</v>
      </c>
      <c r="F62" s="38">
        <v>0</v>
      </c>
      <c r="G62" s="38">
        <v>0</v>
      </c>
      <c r="H62" s="5">
        <f t="shared" si="5"/>
        <v>0</v>
      </c>
      <c r="I62" s="5">
        <f t="shared" si="6"/>
        <v>0</v>
      </c>
    </row>
    <row r="63" spans="1:9" s="3" customFormat="1" ht="78.75" x14ac:dyDescent="0.25">
      <c r="A63" s="16">
        <v>59</v>
      </c>
      <c r="B63" s="17" t="s">
        <v>43</v>
      </c>
      <c r="C63" s="34" t="s">
        <v>122</v>
      </c>
      <c r="D63" s="9">
        <v>144.6</v>
      </c>
      <c r="E63" s="10" t="s">
        <v>156</v>
      </c>
      <c r="F63" s="10" t="s">
        <v>18</v>
      </c>
      <c r="G63" s="38">
        <v>0</v>
      </c>
      <c r="H63" s="5">
        <f t="shared" ref="H63:H64" si="7">G63</f>
        <v>0</v>
      </c>
      <c r="I63" s="5">
        <f t="shared" si="6"/>
        <v>0</v>
      </c>
    </row>
    <row r="64" spans="1:9" s="3" customFormat="1" ht="47.25" x14ac:dyDescent="0.25">
      <c r="A64" s="16">
        <v>60</v>
      </c>
      <c r="B64" s="17" t="s">
        <v>44</v>
      </c>
      <c r="C64" s="34" t="s">
        <v>78</v>
      </c>
      <c r="D64" s="9">
        <v>424.8</v>
      </c>
      <c r="E64" s="10" t="s">
        <v>155</v>
      </c>
      <c r="F64" s="10" t="s">
        <v>18</v>
      </c>
      <c r="G64" s="38">
        <v>0</v>
      </c>
      <c r="H64" s="5">
        <f t="shared" si="7"/>
        <v>0</v>
      </c>
      <c r="I64" s="5">
        <f t="shared" si="6"/>
        <v>0</v>
      </c>
    </row>
    <row r="65" spans="1:9" s="3" customFormat="1" ht="63" x14ac:dyDescent="0.25">
      <c r="A65" s="16">
        <v>61</v>
      </c>
      <c r="B65" s="17" t="s">
        <v>45</v>
      </c>
      <c r="C65" s="34" t="s">
        <v>78</v>
      </c>
      <c r="D65" s="9">
        <v>376.2</v>
      </c>
      <c r="E65" s="10" t="s">
        <v>155</v>
      </c>
      <c r="F65" s="38">
        <v>0</v>
      </c>
      <c r="G65" s="38">
        <v>0</v>
      </c>
      <c r="H65" s="5">
        <f t="shared" si="5"/>
        <v>0</v>
      </c>
      <c r="I65" s="5">
        <f t="shared" si="6"/>
        <v>0</v>
      </c>
    </row>
    <row r="66" spans="1:9" s="3" customFormat="1" ht="47.25" x14ac:dyDescent="0.25">
      <c r="A66" s="16">
        <v>62</v>
      </c>
      <c r="B66" s="17" t="s">
        <v>46</v>
      </c>
      <c r="C66" s="34" t="s">
        <v>78</v>
      </c>
      <c r="D66" s="9">
        <v>10.799999999999999</v>
      </c>
      <c r="E66" s="10" t="s">
        <v>155</v>
      </c>
      <c r="F66" s="38">
        <v>0</v>
      </c>
      <c r="G66" s="38">
        <v>0</v>
      </c>
      <c r="H66" s="5">
        <f t="shared" si="5"/>
        <v>0</v>
      </c>
      <c r="I66" s="5">
        <f t="shared" si="6"/>
        <v>0</v>
      </c>
    </row>
    <row r="67" spans="1:9" s="3" customFormat="1" ht="47.25" x14ac:dyDescent="0.25">
      <c r="A67" s="16">
        <v>63</v>
      </c>
      <c r="B67" s="17" t="s">
        <v>47</v>
      </c>
      <c r="C67" s="34" t="s">
        <v>78</v>
      </c>
      <c r="D67" s="9">
        <v>93</v>
      </c>
      <c r="E67" s="10" t="s">
        <v>155</v>
      </c>
      <c r="F67" s="38">
        <v>0</v>
      </c>
      <c r="G67" s="38">
        <v>0</v>
      </c>
      <c r="H67" s="5">
        <f t="shared" si="5"/>
        <v>0</v>
      </c>
      <c r="I67" s="5">
        <f t="shared" si="6"/>
        <v>0</v>
      </c>
    </row>
    <row r="68" spans="1:9" s="3" customFormat="1" ht="18.75" customHeight="1" x14ac:dyDescent="0.25">
      <c r="A68" s="16">
        <v>64</v>
      </c>
      <c r="B68" s="17" t="s">
        <v>48</v>
      </c>
      <c r="C68" s="34" t="s">
        <v>123</v>
      </c>
      <c r="D68" s="9">
        <v>164.4</v>
      </c>
      <c r="E68" s="10" t="s">
        <v>155</v>
      </c>
      <c r="F68" s="38">
        <v>0</v>
      </c>
      <c r="G68" s="38">
        <v>0</v>
      </c>
      <c r="H68" s="5">
        <f t="shared" si="5"/>
        <v>0</v>
      </c>
      <c r="I68" s="5">
        <f t="shared" si="6"/>
        <v>0</v>
      </c>
    </row>
    <row r="69" spans="1:9" s="3" customFormat="1" ht="47.25" x14ac:dyDescent="0.25">
      <c r="A69" s="16">
        <v>65</v>
      </c>
      <c r="B69" s="17" t="s">
        <v>49</v>
      </c>
      <c r="C69" s="34" t="s">
        <v>163</v>
      </c>
      <c r="D69" s="9">
        <v>1347</v>
      </c>
      <c r="E69" s="10" t="s">
        <v>156</v>
      </c>
      <c r="F69" s="10" t="s">
        <v>18</v>
      </c>
      <c r="G69" s="38">
        <v>0</v>
      </c>
      <c r="H69" s="5">
        <f t="shared" ref="H69:H72" si="8">G69</f>
        <v>0</v>
      </c>
      <c r="I69" s="5">
        <f t="shared" si="6"/>
        <v>0</v>
      </c>
    </row>
    <row r="70" spans="1:9" s="3" customFormat="1" ht="47.25" x14ac:dyDescent="0.25">
      <c r="A70" s="16">
        <v>66</v>
      </c>
      <c r="B70" s="17" t="s">
        <v>49</v>
      </c>
      <c r="C70" s="34" t="s">
        <v>164</v>
      </c>
      <c r="D70" s="9">
        <v>296.39999999999998</v>
      </c>
      <c r="E70" s="10" t="s">
        <v>156</v>
      </c>
      <c r="F70" s="10" t="s">
        <v>18</v>
      </c>
      <c r="G70" s="38">
        <v>0</v>
      </c>
      <c r="H70" s="5">
        <f t="shared" si="8"/>
        <v>0</v>
      </c>
      <c r="I70" s="5">
        <f t="shared" si="6"/>
        <v>0</v>
      </c>
    </row>
    <row r="71" spans="1:9" s="3" customFormat="1" ht="18.75" customHeight="1" x14ac:dyDescent="0.25">
      <c r="A71" s="16">
        <v>67</v>
      </c>
      <c r="B71" s="17" t="s">
        <v>50</v>
      </c>
      <c r="C71" s="34" t="s">
        <v>124</v>
      </c>
      <c r="D71" s="9">
        <v>502.79999999999995</v>
      </c>
      <c r="E71" s="10" t="s">
        <v>156</v>
      </c>
      <c r="F71" s="10" t="s">
        <v>18</v>
      </c>
      <c r="G71" s="38">
        <v>0</v>
      </c>
      <c r="H71" s="5">
        <f t="shared" si="8"/>
        <v>0</v>
      </c>
      <c r="I71" s="5">
        <f t="shared" si="6"/>
        <v>0</v>
      </c>
    </row>
    <row r="72" spans="1:9" s="3" customFormat="1" ht="18.75" customHeight="1" x14ac:dyDescent="0.25">
      <c r="A72" s="16">
        <v>68</v>
      </c>
      <c r="B72" s="17" t="s">
        <v>50</v>
      </c>
      <c r="C72" s="34" t="s">
        <v>125</v>
      </c>
      <c r="D72" s="9">
        <v>6659.4</v>
      </c>
      <c r="E72" s="10" t="s">
        <v>156</v>
      </c>
      <c r="F72" s="10" t="s">
        <v>18</v>
      </c>
      <c r="G72" s="38">
        <v>0</v>
      </c>
      <c r="H72" s="5">
        <f t="shared" si="8"/>
        <v>0</v>
      </c>
      <c r="I72" s="5">
        <f t="shared" si="6"/>
        <v>0</v>
      </c>
    </row>
    <row r="73" spans="1:9" s="3" customFormat="1" ht="63" x14ac:dyDescent="0.25">
      <c r="A73" s="16">
        <v>69</v>
      </c>
      <c r="B73" s="17" t="s">
        <v>51</v>
      </c>
      <c r="C73" s="34" t="s">
        <v>126</v>
      </c>
      <c r="D73" s="9">
        <v>421.2</v>
      </c>
      <c r="E73" s="10" t="s">
        <v>155</v>
      </c>
      <c r="F73" s="38">
        <v>0</v>
      </c>
      <c r="G73" s="38">
        <v>0</v>
      </c>
      <c r="H73" s="5">
        <f t="shared" ref="H73:H75" si="9">F73+G73</f>
        <v>0</v>
      </c>
      <c r="I73" s="5">
        <f t="shared" si="6"/>
        <v>0</v>
      </c>
    </row>
    <row r="74" spans="1:9" s="3" customFormat="1" ht="63" x14ac:dyDescent="0.25">
      <c r="A74" s="16">
        <v>70</v>
      </c>
      <c r="B74" s="17" t="s">
        <v>52</v>
      </c>
      <c r="C74" s="34" t="s">
        <v>127</v>
      </c>
      <c r="D74" s="9">
        <v>2893.2</v>
      </c>
      <c r="E74" s="10" t="s">
        <v>155</v>
      </c>
      <c r="F74" s="38">
        <v>0</v>
      </c>
      <c r="G74" s="38">
        <v>0</v>
      </c>
      <c r="H74" s="5">
        <f t="shared" si="9"/>
        <v>0</v>
      </c>
      <c r="I74" s="5">
        <f t="shared" si="6"/>
        <v>0</v>
      </c>
    </row>
    <row r="75" spans="1:9" s="3" customFormat="1" ht="78.75" x14ac:dyDescent="0.25">
      <c r="A75" s="16">
        <v>71</v>
      </c>
      <c r="B75" s="17" t="s">
        <v>53</v>
      </c>
      <c r="C75" s="34" t="s">
        <v>128</v>
      </c>
      <c r="D75" s="9">
        <v>2600.4</v>
      </c>
      <c r="E75" s="10" t="s">
        <v>155</v>
      </c>
      <c r="F75" s="38">
        <v>0</v>
      </c>
      <c r="G75" s="38">
        <v>0</v>
      </c>
      <c r="H75" s="5">
        <f t="shared" si="9"/>
        <v>0</v>
      </c>
      <c r="I75" s="5">
        <f t="shared" si="6"/>
        <v>0</v>
      </c>
    </row>
    <row r="76" spans="1:9" s="3" customFormat="1" ht="18.75" customHeight="1" x14ac:dyDescent="0.25">
      <c r="A76" s="16">
        <v>72</v>
      </c>
      <c r="B76" s="17" t="s">
        <v>54</v>
      </c>
      <c r="C76" s="34" t="s">
        <v>78</v>
      </c>
      <c r="D76" s="9">
        <v>2853.6</v>
      </c>
      <c r="E76" s="10" t="s">
        <v>155</v>
      </c>
      <c r="F76" s="10" t="s">
        <v>18</v>
      </c>
      <c r="G76" s="38">
        <v>0</v>
      </c>
      <c r="H76" s="5">
        <f t="shared" ref="H76:H79" si="10">G76</f>
        <v>0</v>
      </c>
      <c r="I76" s="5">
        <f t="shared" si="6"/>
        <v>0</v>
      </c>
    </row>
    <row r="77" spans="1:9" s="3" customFormat="1" ht="47.25" x14ac:dyDescent="0.25">
      <c r="A77" s="16">
        <v>73</v>
      </c>
      <c r="B77" s="17" t="s">
        <v>55</v>
      </c>
      <c r="C77" s="34" t="s">
        <v>129</v>
      </c>
      <c r="D77" s="9">
        <v>807</v>
      </c>
      <c r="E77" s="10" t="s">
        <v>157</v>
      </c>
      <c r="F77" s="10" t="s">
        <v>18</v>
      </c>
      <c r="G77" s="38">
        <v>0</v>
      </c>
      <c r="H77" s="5">
        <f t="shared" si="10"/>
        <v>0</v>
      </c>
      <c r="I77" s="5">
        <f t="shared" si="6"/>
        <v>0</v>
      </c>
    </row>
    <row r="78" spans="1:9" s="3" customFormat="1" ht="47.25" x14ac:dyDescent="0.25">
      <c r="A78" s="16">
        <v>74</v>
      </c>
      <c r="B78" s="17" t="s">
        <v>55</v>
      </c>
      <c r="C78" s="34" t="s">
        <v>130</v>
      </c>
      <c r="D78" s="9">
        <v>631.79999999999995</v>
      </c>
      <c r="E78" s="10" t="s">
        <v>157</v>
      </c>
      <c r="F78" s="10" t="s">
        <v>18</v>
      </c>
      <c r="G78" s="38">
        <v>0</v>
      </c>
      <c r="H78" s="5">
        <f t="shared" si="10"/>
        <v>0</v>
      </c>
      <c r="I78" s="5">
        <f t="shared" si="0"/>
        <v>0</v>
      </c>
    </row>
    <row r="79" spans="1:9" s="3" customFormat="1" ht="47.25" x14ac:dyDescent="0.25">
      <c r="A79" s="16">
        <v>75</v>
      </c>
      <c r="B79" s="17" t="s">
        <v>55</v>
      </c>
      <c r="C79" s="34" t="s">
        <v>131</v>
      </c>
      <c r="D79" s="9">
        <v>55.199999999999996</v>
      </c>
      <c r="E79" s="10" t="s">
        <v>157</v>
      </c>
      <c r="F79" s="10" t="s">
        <v>18</v>
      </c>
      <c r="G79" s="38">
        <v>0</v>
      </c>
      <c r="H79" s="5">
        <f t="shared" si="10"/>
        <v>0</v>
      </c>
      <c r="I79" s="5">
        <f t="shared" si="0"/>
        <v>0</v>
      </c>
    </row>
    <row r="80" spans="1:9" s="3" customFormat="1" ht="18.75" customHeight="1" x14ac:dyDescent="0.25">
      <c r="A80" s="16">
        <v>76</v>
      </c>
      <c r="B80" s="17" t="s">
        <v>56</v>
      </c>
      <c r="C80" s="34" t="s">
        <v>132</v>
      </c>
      <c r="D80" s="9">
        <v>5533.2</v>
      </c>
      <c r="E80" s="10" t="s">
        <v>154</v>
      </c>
      <c r="F80" s="38">
        <v>0</v>
      </c>
      <c r="G80" s="38">
        <v>0</v>
      </c>
      <c r="H80" s="5">
        <f t="shared" ref="H80:H83" si="11">F80+G80</f>
        <v>0</v>
      </c>
      <c r="I80" s="5">
        <f t="shared" si="0"/>
        <v>0</v>
      </c>
    </row>
    <row r="81" spans="1:9" s="3" customFormat="1" ht="31.5" x14ac:dyDescent="0.25">
      <c r="A81" s="16">
        <v>77</v>
      </c>
      <c r="B81" s="17" t="s">
        <v>56</v>
      </c>
      <c r="C81" s="34" t="s">
        <v>133</v>
      </c>
      <c r="D81" s="9">
        <v>1339.2</v>
      </c>
      <c r="E81" s="10" t="s">
        <v>154</v>
      </c>
      <c r="F81" s="38">
        <v>0</v>
      </c>
      <c r="G81" s="38">
        <v>0</v>
      </c>
      <c r="H81" s="5">
        <f t="shared" si="11"/>
        <v>0</v>
      </c>
      <c r="I81" s="5">
        <f t="shared" si="0"/>
        <v>0</v>
      </c>
    </row>
    <row r="82" spans="1:9" s="3" customFormat="1" ht="18.75" customHeight="1" x14ac:dyDescent="0.25">
      <c r="A82" s="16">
        <v>78</v>
      </c>
      <c r="B82" s="17" t="s">
        <v>56</v>
      </c>
      <c r="C82" s="34" t="s">
        <v>134</v>
      </c>
      <c r="D82" s="9">
        <v>2800.7999999999997</v>
      </c>
      <c r="E82" s="10" t="s">
        <v>154</v>
      </c>
      <c r="F82" s="38">
        <v>0</v>
      </c>
      <c r="G82" s="38">
        <v>0</v>
      </c>
      <c r="H82" s="5">
        <f t="shared" si="11"/>
        <v>0</v>
      </c>
      <c r="I82" s="5">
        <f t="shared" si="0"/>
        <v>0</v>
      </c>
    </row>
    <row r="83" spans="1:9" s="3" customFormat="1" ht="18" customHeight="1" x14ac:dyDescent="0.25">
      <c r="A83" s="16">
        <v>79</v>
      </c>
      <c r="B83" s="17" t="s">
        <v>56</v>
      </c>
      <c r="C83" s="34" t="s">
        <v>135</v>
      </c>
      <c r="D83" s="9">
        <v>916.8</v>
      </c>
      <c r="E83" s="10" t="s">
        <v>154</v>
      </c>
      <c r="F83" s="38">
        <v>0</v>
      </c>
      <c r="G83" s="38">
        <v>0</v>
      </c>
      <c r="H83" s="5">
        <f t="shared" si="11"/>
        <v>0</v>
      </c>
      <c r="I83" s="5">
        <f t="shared" si="0"/>
        <v>0</v>
      </c>
    </row>
    <row r="84" spans="1:9" s="3" customFormat="1" ht="31.5" x14ac:dyDescent="0.25">
      <c r="A84" s="16">
        <v>80</v>
      </c>
      <c r="B84" s="17" t="s">
        <v>57</v>
      </c>
      <c r="C84" s="34" t="s">
        <v>136</v>
      </c>
      <c r="D84" s="9">
        <v>234.6</v>
      </c>
      <c r="E84" s="10" t="s">
        <v>1</v>
      </c>
      <c r="F84" s="10" t="s">
        <v>18</v>
      </c>
      <c r="G84" s="38">
        <v>0</v>
      </c>
      <c r="H84" s="5">
        <f t="shared" ref="H84:H108" si="12">G84</f>
        <v>0</v>
      </c>
      <c r="I84" s="5">
        <f t="shared" ref="I84:I89" si="13">D84*H84</f>
        <v>0</v>
      </c>
    </row>
    <row r="85" spans="1:9" s="3" customFormat="1" ht="31.5" x14ac:dyDescent="0.25">
      <c r="A85" s="16">
        <v>81</v>
      </c>
      <c r="B85" s="17" t="s">
        <v>57</v>
      </c>
      <c r="C85" s="34" t="s">
        <v>137</v>
      </c>
      <c r="D85" s="9">
        <v>117</v>
      </c>
      <c r="E85" s="10" t="s">
        <v>1</v>
      </c>
      <c r="F85" s="10" t="s">
        <v>18</v>
      </c>
      <c r="G85" s="38">
        <v>0</v>
      </c>
      <c r="H85" s="5">
        <f t="shared" si="12"/>
        <v>0</v>
      </c>
      <c r="I85" s="5">
        <f t="shared" si="13"/>
        <v>0</v>
      </c>
    </row>
    <row r="86" spans="1:9" s="3" customFormat="1" ht="31.5" x14ac:dyDescent="0.25">
      <c r="A86" s="16">
        <v>82</v>
      </c>
      <c r="B86" s="17" t="s">
        <v>57</v>
      </c>
      <c r="C86" s="34" t="s">
        <v>138</v>
      </c>
      <c r="D86" s="9">
        <v>0.6</v>
      </c>
      <c r="E86" s="10" t="s">
        <v>1</v>
      </c>
      <c r="F86" s="10" t="s">
        <v>18</v>
      </c>
      <c r="G86" s="38">
        <v>0</v>
      </c>
      <c r="H86" s="5">
        <f t="shared" si="12"/>
        <v>0</v>
      </c>
      <c r="I86" s="5">
        <f t="shared" si="13"/>
        <v>0</v>
      </c>
    </row>
    <row r="87" spans="1:9" s="3" customFormat="1" ht="31.5" x14ac:dyDescent="0.25">
      <c r="A87" s="16">
        <v>83</v>
      </c>
      <c r="B87" s="17" t="s">
        <v>57</v>
      </c>
      <c r="C87" s="34" t="s">
        <v>139</v>
      </c>
      <c r="D87" s="9">
        <v>4.8</v>
      </c>
      <c r="E87" s="10" t="s">
        <v>1</v>
      </c>
      <c r="F87" s="10" t="s">
        <v>18</v>
      </c>
      <c r="G87" s="38">
        <v>0</v>
      </c>
      <c r="H87" s="5">
        <f t="shared" si="12"/>
        <v>0</v>
      </c>
      <c r="I87" s="5">
        <f t="shared" si="13"/>
        <v>0</v>
      </c>
    </row>
    <row r="88" spans="1:9" s="3" customFormat="1" ht="31.5" x14ac:dyDescent="0.25">
      <c r="A88" s="16">
        <v>84</v>
      </c>
      <c r="B88" s="17" t="s">
        <v>57</v>
      </c>
      <c r="C88" s="34" t="s">
        <v>140</v>
      </c>
      <c r="D88" s="9">
        <v>11.4</v>
      </c>
      <c r="E88" s="10" t="s">
        <v>1</v>
      </c>
      <c r="F88" s="10" t="s">
        <v>18</v>
      </c>
      <c r="G88" s="38">
        <v>0</v>
      </c>
      <c r="H88" s="5">
        <f t="shared" si="12"/>
        <v>0</v>
      </c>
      <c r="I88" s="5">
        <f t="shared" si="13"/>
        <v>0</v>
      </c>
    </row>
    <row r="89" spans="1:9" s="3" customFormat="1" ht="31.5" x14ac:dyDescent="0.25">
      <c r="A89" s="16">
        <v>85</v>
      </c>
      <c r="B89" s="17" t="s">
        <v>57</v>
      </c>
      <c r="C89" s="34" t="s">
        <v>141</v>
      </c>
      <c r="D89" s="9">
        <v>1.2</v>
      </c>
      <c r="E89" s="10" t="s">
        <v>1</v>
      </c>
      <c r="F89" s="10" t="s">
        <v>18</v>
      </c>
      <c r="G89" s="38">
        <v>0</v>
      </c>
      <c r="H89" s="5">
        <f t="shared" si="12"/>
        <v>0</v>
      </c>
      <c r="I89" s="5">
        <f t="shared" si="13"/>
        <v>0</v>
      </c>
    </row>
    <row r="90" spans="1:9" s="3" customFormat="1" ht="31.5" x14ac:dyDescent="0.25">
      <c r="A90" s="16">
        <v>86</v>
      </c>
      <c r="B90" s="17" t="s">
        <v>57</v>
      </c>
      <c r="C90" s="34" t="s">
        <v>142</v>
      </c>
      <c r="D90" s="9">
        <v>40.799999999999997</v>
      </c>
      <c r="E90" s="10" t="s">
        <v>1</v>
      </c>
      <c r="F90" s="10" t="s">
        <v>18</v>
      </c>
      <c r="G90" s="38">
        <v>0</v>
      </c>
      <c r="H90" s="5">
        <f t="shared" si="12"/>
        <v>0</v>
      </c>
      <c r="I90" s="5">
        <f t="shared" ref="I90:I101" si="14">D90*H90</f>
        <v>0</v>
      </c>
    </row>
    <row r="91" spans="1:9" s="3" customFormat="1" ht="47.25" x14ac:dyDescent="0.25">
      <c r="A91" s="16">
        <v>87</v>
      </c>
      <c r="B91" s="17" t="s">
        <v>58</v>
      </c>
      <c r="C91" s="34" t="s">
        <v>136</v>
      </c>
      <c r="D91" s="9">
        <v>1055.3999999999999</v>
      </c>
      <c r="E91" s="10" t="s">
        <v>1</v>
      </c>
      <c r="F91" s="10" t="s">
        <v>18</v>
      </c>
      <c r="G91" s="38">
        <v>0</v>
      </c>
      <c r="H91" s="5">
        <f t="shared" si="12"/>
        <v>0</v>
      </c>
      <c r="I91" s="5">
        <f t="shared" si="14"/>
        <v>0</v>
      </c>
    </row>
    <row r="92" spans="1:9" s="3" customFormat="1" ht="63" x14ac:dyDescent="0.25">
      <c r="A92" s="16">
        <v>88</v>
      </c>
      <c r="B92" s="17" t="s">
        <v>59</v>
      </c>
      <c r="C92" s="34" t="s">
        <v>137</v>
      </c>
      <c r="D92" s="9">
        <v>298.2</v>
      </c>
      <c r="E92" s="10" t="s">
        <v>1</v>
      </c>
      <c r="F92" s="10" t="s">
        <v>18</v>
      </c>
      <c r="G92" s="38">
        <v>0</v>
      </c>
      <c r="H92" s="5">
        <f t="shared" si="12"/>
        <v>0</v>
      </c>
      <c r="I92" s="5">
        <f t="shared" si="14"/>
        <v>0</v>
      </c>
    </row>
    <row r="93" spans="1:9" s="3" customFormat="1" ht="47.25" x14ac:dyDescent="0.25">
      <c r="A93" s="16">
        <v>89</v>
      </c>
      <c r="B93" s="17" t="s">
        <v>60</v>
      </c>
      <c r="C93" s="34" t="s">
        <v>138</v>
      </c>
      <c r="D93" s="9">
        <v>12.6</v>
      </c>
      <c r="E93" s="10" t="s">
        <v>1</v>
      </c>
      <c r="F93" s="10" t="s">
        <v>18</v>
      </c>
      <c r="G93" s="38">
        <v>0</v>
      </c>
      <c r="H93" s="5">
        <f t="shared" si="12"/>
        <v>0</v>
      </c>
      <c r="I93" s="5">
        <f t="shared" si="14"/>
        <v>0</v>
      </c>
    </row>
    <row r="94" spans="1:9" s="3" customFormat="1" ht="47.25" x14ac:dyDescent="0.25">
      <c r="A94" s="16">
        <v>90</v>
      </c>
      <c r="B94" s="17" t="s">
        <v>58</v>
      </c>
      <c r="C94" s="34" t="s">
        <v>139</v>
      </c>
      <c r="D94" s="9">
        <v>48.6</v>
      </c>
      <c r="E94" s="10" t="s">
        <v>1</v>
      </c>
      <c r="F94" s="10" t="s">
        <v>18</v>
      </c>
      <c r="G94" s="38">
        <v>0</v>
      </c>
      <c r="H94" s="5">
        <f t="shared" si="12"/>
        <v>0</v>
      </c>
      <c r="I94" s="5">
        <f t="shared" si="14"/>
        <v>0</v>
      </c>
    </row>
    <row r="95" spans="1:9" s="3" customFormat="1" ht="63" x14ac:dyDescent="0.25">
      <c r="A95" s="16">
        <v>91</v>
      </c>
      <c r="B95" s="17" t="s">
        <v>59</v>
      </c>
      <c r="C95" s="34" t="s">
        <v>140</v>
      </c>
      <c r="D95" s="9">
        <v>84</v>
      </c>
      <c r="E95" s="10" t="s">
        <v>1</v>
      </c>
      <c r="F95" s="10" t="s">
        <v>18</v>
      </c>
      <c r="G95" s="38">
        <v>0</v>
      </c>
      <c r="H95" s="5">
        <f t="shared" si="12"/>
        <v>0</v>
      </c>
      <c r="I95" s="5">
        <f t="shared" si="14"/>
        <v>0</v>
      </c>
    </row>
    <row r="96" spans="1:9" s="3" customFormat="1" ht="47.25" x14ac:dyDescent="0.25">
      <c r="A96" s="16">
        <v>92</v>
      </c>
      <c r="B96" s="17" t="s">
        <v>58</v>
      </c>
      <c r="C96" s="34" t="s">
        <v>141</v>
      </c>
      <c r="D96" s="9">
        <v>10.199999999999999</v>
      </c>
      <c r="E96" s="10" t="s">
        <v>1</v>
      </c>
      <c r="F96" s="10" t="s">
        <v>18</v>
      </c>
      <c r="G96" s="38">
        <v>0</v>
      </c>
      <c r="H96" s="5">
        <f t="shared" si="12"/>
        <v>0</v>
      </c>
      <c r="I96" s="5">
        <f t="shared" si="14"/>
        <v>0</v>
      </c>
    </row>
    <row r="97" spans="1:9" s="3" customFormat="1" ht="31.5" x14ac:dyDescent="0.25">
      <c r="A97" s="16">
        <v>93</v>
      </c>
      <c r="B97" s="17" t="s">
        <v>61</v>
      </c>
      <c r="C97" s="34" t="s">
        <v>142</v>
      </c>
      <c r="D97" s="9">
        <v>115.8</v>
      </c>
      <c r="E97" s="10" t="s">
        <v>1</v>
      </c>
      <c r="F97" s="10" t="s">
        <v>18</v>
      </c>
      <c r="G97" s="38">
        <v>0</v>
      </c>
      <c r="H97" s="5">
        <f t="shared" si="12"/>
        <v>0</v>
      </c>
      <c r="I97" s="5">
        <f t="shared" si="14"/>
        <v>0</v>
      </c>
    </row>
    <row r="98" spans="1:9" s="3" customFormat="1" ht="31.5" x14ac:dyDescent="0.25">
      <c r="A98" s="16">
        <v>94</v>
      </c>
      <c r="B98" s="17" t="s">
        <v>62</v>
      </c>
      <c r="C98" s="34" t="s">
        <v>143</v>
      </c>
      <c r="D98" s="9">
        <v>74897.399999999994</v>
      </c>
      <c r="E98" s="10" t="s">
        <v>156</v>
      </c>
      <c r="F98" s="10" t="s">
        <v>18</v>
      </c>
      <c r="G98" s="38">
        <v>0</v>
      </c>
      <c r="H98" s="5">
        <f t="shared" si="12"/>
        <v>0</v>
      </c>
      <c r="I98" s="5">
        <f t="shared" si="14"/>
        <v>0</v>
      </c>
    </row>
    <row r="99" spans="1:9" s="3" customFormat="1" ht="47.25" x14ac:dyDescent="0.25">
      <c r="A99" s="16">
        <v>95</v>
      </c>
      <c r="B99" s="17" t="s">
        <v>63</v>
      </c>
      <c r="C99" s="34" t="s">
        <v>144</v>
      </c>
      <c r="D99" s="9">
        <v>10422.6</v>
      </c>
      <c r="E99" s="10" t="s">
        <v>156</v>
      </c>
      <c r="F99" s="10" t="s">
        <v>18</v>
      </c>
      <c r="G99" s="38">
        <v>0</v>
      </c>
      <c r="H99" s="5">
        <f t="shared" si="12"/>
        <v>0</v>
      </c>
      <c r="I99" s="5">
        <f t="shared" si="14"/>
        <v>0</v>
      </c>
    </row>
    <row r="100" spans="1:9" s="3" customFormat="1" ht="31.5" x14ac:dyDescent="0.25">
      <c r="A100" s="16">
        <v>96</v>
      </c>
      <c r="B100" s="17" t="s">
        <v>64</v>
      </c>
      <c r="C100" s="34" t="s">
        <v>145</v>
      </c>
      <c r="D100" s="9">
        <v>30</v>
      </c>
      <c r="E100" s="10" t="s">
        <v>1</v>
      </c>
      <c r="F100" s="10" t="s">
        <v>18</v>
      </c>
      <c r="G100" s="38">
        <v>0</v>
      </c>
      <c r="H100" s="5">
        <f t="shared" si="12"/>
        <v>0</v>
      </c>
      <c r="I100" s="5">
        <f t="shared" si="14"/>
        <v>0</v>
      </c>
    </row>
    <row r="101" spans="1:9" s="3" customFormat="1" ht="31.5" x14ac:dyDescent="0.25">
      <c r="A101" s="16">
        <v>97</v>
      </c>
      <c r="B101" s="17" t="s">
        <v>65</v>
      </c>
      <c r="C101" s="34" t="s">
        <v>146</v>
      </c>
      <c r="D101" s="9">
        <v>60</v>
      </c>
      <c r="E101" s="10" t="s">
        <v>1</v>
      </c>
      <c r="F101" s="10" t="s">
        <v>18</v>
      </c>
      <c r="G101" s="38">
        <v>0</v>
      </c>
      <c r="H101" s="5">
        <f t="shared" si="12"/>
        <v>0</v>
      </c>
      <c r="I101" s="5">
        <f t="shared" si="14"/>
        <v>0</v>
      </c>
    </row>
    <row r="102" spans="1:9" s="3" customFormat="1" ht="31.5" x14ac:dyDescent="0.25">
      <c r="A102" s="16">
        <v>98</v>
      </c>
      <c r="B102" s="17" t="s">
        <v>66</v>
      </c>
      <c r="C102" s="34" t="s">
        <v>147</v>
      </c>
      <c r="D102" s="9">
        <v>6000</v>
      </c>
      <c r="E102" s="10" t="s">
        <v>158</v>
      </c>
      <c r="F102" s="10" t="s">
        <v>18</v>
      </c>
      <c r="G102" s="38">
        <v>0</v>
      </c>
      <c r="H102" s="5">
        <f t="shared" si="12"/>
        <v>0</v>
      </c>
      <c r="I102" s="5">
        <f t="shared" si="0"/>
        <v>0</v>
      </c>
    </row>
    <row r="103" spans="1:9" s="3" customFormat="1" ht="31.5" x14ac:dyDescent="0.25">
      <c r="A103" s="16">
        <v>99</v>
      </c>
      <c r="B103" s="17" t="s">
        <v>67</v>
      </c>
      <c r="C103" s="34" t="s">
        <v>148</v>
      </c>
      <c r="D103" s="9">
        <v>1171.2</v>
      </c>
      <c r="E103" s="10" t="s">
        <v>158</v>
      </c>
      <c r="F103" s="10" t="s">
        <v>18</v>
      </c>
      <c r="G103" s="38">
        <v>0</v>
      </c>
      <c r="H103" s="5">
        <f t="shared" si="12"/>
        <v>0</v>
      </c>
      <c r="I103" s="5">
        <f t="shared" si="0"/>
        <v>0</v>
      </c>
    </row>
    <row r="104" spans="1:9" s="3" customFormat="1" ht="31.5" x14ac:dyDescent="0.25">
      <c r="A104" s="16">
        <v>100</v>
      </c>
      <c r="B104" s="17" t="s">
        <v>67</v>
      </c>
      <c r="C104" s="34" t="s">
        <v>149</v>
      </c>
      <c r="D104" s="9">
        <v>3745.2</v>
      </c>
      <c r="E104" s="10" t="s">
        <v>158</v>
      </c>
      <c r="F104" s="10" t="s">
        <v>18</v>
      </c>
      <c r="G104" s="38">
        <v>0</v>
      </c>
      <c r="H104" s="5">
        <f t="shared" si="12"/>
        <v>0</v>
      </c>
      <c r="I104" s="5">
        <f t="shared" ref="I104" si="15">D104*H104</f>
        <v>0</v>
      </c>
    </row>
    <row r="105" spans="1:9" s="3" customFormat="1" ht="31.5" x14ac:dyDescent="0.25">
      <c r="A105" s="16">
        <v>101</v>
      </c>
      <c r="B105" s="17" t="s">
        <v>67</v>
      </c>
      <c r="C105" s="34" t="s">
        <v>150</v>
      </c>
      <c r="D105" s="9">
        <v>2980.2</v>
      </c>
      <c r="E105" s="10" t="s">
        <v>158</v>
      </c>
      <c r="F105" s="10" t="s">
        <v>18</v>
      </c>
      <c r="G105" s="38">
        <v>0</v>
      </c>
      <c r="H105" s="5">
        <f t="shared" si="12"/>
        <v>0</v>
      </c>
      <c r="I105" s="5">
        <f t="shared" ref="I105:I106" si="16">D105*H105</f>
        <v>0</v>
      </c>
    </row>
    <row r="106" spans="1:9" s="3" customFormat="1" ht="31.5" x14ac:dyDescent="0.25">
      <c r="A106" s="16">
        <v>102</v>
      </c>
      <c r="B106" s="17" t="s">
        <v>67</v>
      </c>
      <c r="C106" s="34" t="s">
        <v>151</v>
      </c>
      <c r="D106" s="9">
        <v>555</v>
      </c>
      <c r="E106" s="10" t="s">
        <v>158</v>
      </c>
      <c r="F106" s="10" t="s">
        <v>18</v>
      </c>
      <c r="G106" s="38">
        <v>0</v>
      </c>
      <c r="H106" s="5">
        <f t="shared" si="12"/>
        <v>0</v>
      </c>
      <c r="I106" s="5">
        <f t="shared" si="16"/>
        <v>0</v>
      </c>
    </row>
    <row r="107" spans="1:9" s="3" customFormat="1" ht="31.5" x14ac:dyDescent="0.25">
      <c r="A107" s="16">
        <v>103</v>
      </c>
      <c r="B107" s="17" t="s">
        <v>67</v>
      </c>
      <c r="C107" s="34" t="s">
        <v>152</v>
      </c>
      <c r="D107" s="9">
        <v>1219.2</v>
      </c>
      <c r="E107" s="10" t="s">
        <v>158</v>
      </c>
      <c r="F107" s="10" t="s">
        <v>18</v>
      </c>
      <c r="G107" s="38">
        <v>0</v>
      </c>
      <c r="H107" s="5">
        <f t="shared" si="12"/>
        <v>0</v>
      </c>
      <c r="I107" s="5">
        <f t="shared" si="0"/>
        <v>0</v>
      </c>
    </row>
    <row r="108" spans="1:9" s="3" customFormat="1" ht="79.5" thickBot="1" x14ac:dyDescent="0.3">
      <c r="A108" s="19">
        <v>104</v>
      </c>
      <c r="B108" s="18" t="s">
        <v>68</v>
      </c>
      <c r="C108" s="35" t="s">
        <v>153</v>
      </c>
      <c r="D108" s="11">
        <v>144.6</v>
      </c>
      <c r="E108" s="12" t="s">
        <v>1</v>
      </c>
      <c r="F108" s="12" t="s">
        <v>18</v>
      </c>
      <c r="G108" s="39">
        <v>0</v>
      </c>
      <c r="H108" s="6">
        <f t="shared" si="12"/>
        <v>0</v>
      </c>
      <c r="I108" s="6">
        <f t="shared" ref="I108" si="17">D108*H108</f>
        <v>0</v>
      </c>
    </row>
    <row r="109" spans="1:9" s="2" customFormat="1" x14ac:dyDescent="0.25">
      <c r="A109" s="28" t="s">
        <v>5</v>
      </c>
      <c r="B109" s="28"/>
      <c r="C109" s="28"/>
      <c r="D109" s="28"/>
      <c r="E109" s="28"/>
      <c r="F109" s="28"/>
      <c r="G109" s="28"/>
      <c r="H109" s="28"/>
      <c r="I109" s="7">
        <f>SUM(I5:I108)</f>
        <v>0</v>
      </c>
    </row>
    <row r="110" spans="1:9" x14ac:dyDescent="0.25">
      <c r="A110" s="29" t="s">
        <v>6</v>
      </c>
      <c r="B110" s="30"/>
      <c r="C110" s="30"/>
      <c r="D110" s="30"/>
      <c r="E110" s="30"/>
      <c r="F110" s="30"/>
      <c r="G110" s="30"/>
      <c r="H110" s="30"/>
      <c r="I110" s="5">
        <f>I109*0.22</f>
        <v>0</v>
      </c>
    </row>
    <row r="111" spans="1:9" ht="16.5" thickBot="1" x14ac:dyDescent="0.3">
      <c r="A111" s="20" t="s">
        <v>7</v>
      </c>
      <c r="B111" s="21"/>
      <c r="C111" s="21"/>
      <c r="D111" s="21"/>
      <c r="E111" s="21"/>
      <c r="F111" s="21"/>
      <c r="G111" s="21"/>
      <c r="H111" s="21"/>
      <c r="I111" s="6">
        <f>I109*1.22</f>
        <v>0</v>
      </c>
    </row>
    <row r="113" spans="1:9" x14ac:dyDescent="0.25">
      <c r="C113" s="1" t="s">
        <v>8</v>
      </c>
      <c r="D113" s="1" t="s">
        <v>9</v>
      </c>
      <c r="E113" s="36"/>
      <c r="F113" s="36"/>
      <c r="G113" s="36"/>
      <c r="H113" s="36"/>
      <c r="I113" s="36"/>
    </row>
    <row r="114" spans="1:9" x14ac:dyDescent="0.25">
      <c r="A114" s="15" t="s">
        <v>10</v>
      </c>
      <c r="D114" s="37"/>
      <c r="E114" s="37"/>
      <c r="F114" s="37"/>
      <c r="G114" s="37"/>
      <c r="H114" s="37"/>
      <c r="I114" s="37"/>
    </row>
    <row r="115" spans="1:9" x14ac:dyDescent="0.25">
      <c r="A115" s="15" t="s">
        <v>11</v>
      </c>
    </row>
    <row r="116" spans="1:9" x14ac:dyDescent="0.25">
      <c r="A116" s="15" t="s">
        <v>12</v>
      </c>
      <c r="D116" s="13"/>
      <c r="E116" s="13"/>
      <c r="F116" s="13"/>
      <c r="G116" s="13"/>
    </row>
    <row r="117" spans="1:9" ht="41.25" customHeight="1" x14ac:dyDescent="0.25">
      <c r="A117" s="14"/>
      <c r="B117" s="14"/>
      <c r="C117" s="14"/>
      <c r="D117" s="14"/>
      <c r="E117" s="14"/>
      <c r="F117" s="14"/>
      <c r="G117" s="14"/>
      <c r="H117" s="14"/>
      <c r="I117" s="14"/>
    </row>
  </sheetData>
  <sheetProtection password="D9D6" sheet="1" objects="1" scenarios="1" selectLockedCells="1"/>
  <customSheetViews>
    <customSheetView guid="{8BF83AAC-87BF-44D1-9EE3-FF9183BECAC2}" showPageBreaks="1" printArea="1" view="pageBreakPreview">
      <selection activeCell="A2" sqref="A2:A4"/>
      <pageMargins left="0.7" right="0.7" top="0.75" bottom="0.75" header="0.3" footer="0.3"/>
      <pageSetup paperSize="9" scale="79" orientation="landscape" r:id="rId1"/>
    </customSheetView>
    <customSheetView guid="{EBEC7A15-105B-4084-B33A-F842D6CF16A0}" showPageBreaks="1" printArea="1" view="pageBreakPreview">
      <pageMargins left="0.7" right="0.7" top="0.75" bottom="0.75" header="0.3" footer="0.3"/>
      <pageSetup paperSize="9" orientation="landscape" r:id="rId2"/>
    </customSheetView>
    <customSheetView guid="{9A7002DF-3E0C-44C8-962A-3785A2E8A5A7}" scale="110" showPageBreaks="1" printArea="1" view="pageBreakPreview">
      <selection activeCell="C5" sqref="C5"/>
      <pageMargins left="0.7" right="0.7" top="0.53489583333333335" bottom="0.75" header="0.3" footer="0.3"/>
      <pageSetup paperSize="9" scale="79" orientation="landscape" r:id="rId3"/>
    </customSheetView>
  </customSheetViews>
  <mergeCells count="12">
    <mergeCell ref="I2:I4"/>
    <mergeCell ref="D2:D4"/>
    <mergeCell ref="E2:E4"/>
    <mergeCell ref="A109:H109"/>
    <mergeCell ref="A110:H110"/>
    <mergeCell ref="F2:F4"/>
    <mergeCell ref="G2:G4"/>
    <mergeCell ref="A111:H111"/>
    <mergeCell ref="A2:A4"/>
    <mergeCell ref="B2:B4"/>
    <mergeCell ref="C2:C4"/>
    <mergeCell ref="H2:H4"/>
  </mergeCells>
  <dataValidations count="1">
    <dataValidation type="custom" allowBlank="1" showInputMessage="1" showErrorMessage="1" error="Vse cene na enoto morajo biti vnesene v ponudbeni predračun na dve decimalni mesti natančno !" sqref="D5:D108 H5:H108" xr:uid="{00000000-0002-0000-0000-000000000000}">
      <formula1>OR(ROUND(MOD(D5*100,1),3)=0,ROUND(MOD(D5*100,1),3)=1)</formula1>
    </dataValidation>
  </dataValidations>
  <pageMargins left="0.7" right="0.7" top="0.53489583333333335" bottom="0.75" header="0.3" footer="0.3"/>
  <pageSetup paperSize="9" scale="79" orientation="landscape" r:id="rId4"/>
  <ignoredErrors>
    <ignoredError sqref="H15 H63"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26F97-48F8-4B8E-867A-1694A10C76E0}">
  <dimension ref="A1:I117"/>
  <sheetViews>
    <sheetView view="pageBreakPreview" zoomScale="110" zoomScaleNormal="100" zoomScaleSheetLayoutView="110" workbookViewId="0">
      <selection activeCell="G5" sqref="G5"/>
    </sheetView>
  </sheetViews>
  <sheetFormatPr defaultColWidth="8.85546875" defaultRowHeight="15.75" x14ac:dyDescent="0.25"/>
  <cols>
    <col min="1" max="1" width="5.42578125" style="1" customWidth="1"/>
    <col min="2" max="2" width="54.42578125" style="1" customWidth="1"/>
    <col min="3" max="3" width="33.28515625" style="1" customWidth="1"/>
    <col min="4" max="4" width="8.7109375" style="8" customWidth="1"/>
    <col min="5" max="5" width="4.7109375" style="8" customWidth="1"/>
    <col min="6" max="6" width="13" style="8" customWidth="1"/>
    <col min="7" max="7" width="14.28515625" style="8" customWidth="1"/>
    <col min="8" max="8" width="13.42578125" style="4" customWidth="1"/>
    <col min="9" max="9" width="15" style="4" customWidth="1"/>
    <col min="10" max="16384" width="8.85546875" style="1"/>
  </cols>
  <sheetData>
    <row r="1" spans="1:9" ht="19.5" customHeight="1" thickBot="1" x14ac:dyDescent="0.3">
      <c r="B1" s="2" t="s">
        <v>160</v>
      </c>
    </row>
    <row r="2" spans="1:9" x14ac:dyDescent="0.25">
      <c r="A2" s="22" t="s">
        <v>2</v>
      </c>
      <c r="B2" s="22" t="s">
        <v>13</v>
      </c>
      <c r="C2" s="22" t="s">
        <v>14</v>
      </c>
      <c r="D2" s="25" t="s">
        <v>0</v>
      </c>
      <c r="E2" s="25" t="s">
        <v>3</v>
      </c>
      <c r="F2" s="31" t="s">
        <v>15</v>
      </c>
      <c r="G2" s="31" t="s">
        <v>16</v>
      </c>
      <c r="H2" s="25" t="s">
        <v>17</v>
      </c>
      <c r="I2" s="25" t="s">
        <v>4</v>
      </c>
    </row>
    <row r="3" spans="1:9" x14ac:dyDescent="0.25">
      <c r="A3" s="23"/>
      <c r="B3" s="23"/>
      <c r="C3" s="23"/>
      <c r="D3" s="26"/>
      <c r="E3" s="26"/>
      <c r="F3" s="32"/>
      <c r="G3" s="32"/>
      <c r="H3" s="26"/>
      <c r="I3" s="26"/>
    </row>
    <row r="4" spans="1:9" ht="16.5" thickBot="1" x14ac:dyDescent="0.3">
      <c r="A4" s="24"/>
      <c r="B4" s="24"/>
      <c r="C4" s="24"/>
      <c r="D4" s="27"/>
      <c r="E4" s="27"/>
      <c r="F4" s="33"/>
      <c r="G4" s="33"/>
      <c r="H4" s="27"/>
      <c r="I4" s="27"/>
    </row>
    <row r="5" spans="1:9" s="3" customFormat="1" ht="63" x14ac:dyDescent="0.25">
      <c r="A5" s="16">
        <v>1</v>
      </c>
      <c r="B5" s="17" t="s">
        <v>19</v>
      </c>
      <c r="C5" s="34" t="s">
        <v>69</v>
      </c>
      <c r="D5" s="9">
        <v>165</v>
      </c>
      <c r="E5" s="10" t="s">
        <v>154</v>
      </c>
      <c r="F5" s="10" t="s">
        <v>18</v>
      </c>
      <c r="G5" s="38">
        <v>0</v>
      </c>
      <c r="H5" s="5">
        <f>G5</f>
        <v>0</v>
      </c>
      <c r="I5" s="5">
        <f t="shared" ref="I5:I107" si="0">D5*H5</f>
        <v>0</v>
      </c>
    </row>
    <row r="6" spans="1:9" s="3" customFormat="1" ht="63" x14ac:dyDescent="0.25">
      <c r="A6" s="16">
        <v>2</v>
      </c>
      <c r="B6" s="17" t="s">
        <v>19</v>
      </c>
      <c r="C6" s="34" t="s">
        <v>70</v>
      </c>
      <c r="D6" s="9">
        <v>28035.5</v>
      </c>
      <c r="E6" s="10" t="s">
        <v>154</v>
      </c>
      <c r="F6" s="10" t="s">
        <v>18</v>
      </c>
      <c r="G6" s="38">
        <v>0</v>
      </c>
      <c r="H6" s="5">
        <f t="shared" ref="H6:H31" si="1">G6</f>
        <v>0</v>
      </c>
      <c r="I6" s="5">
        <f t="shared" si="0"/>
        <v>0</v>
      </c>
    </row>
    <row r="7" spans="1:9" s="3" customFormat="1" ht="63" x14ac:dyDescent="0.25">
      <c r="A7" s="16">
        <v>3</v>
      </c>
      <c r="B7" s="17" t="s">
        <v>19</v>
      </c>
      <c r="C7" s="34" t="s">
        <v>71</v>
      </c>
      <c r="D7" s="9">
        <v>10601</v>
      </c>
      <c r="E7" s="10" t="s">
        <v>154</v>
      </c>
      <c r="F7" s="10" t="s">
        <v>18</v>
      </c>
      <c r="G7" s="38">
        <v>0</v>
      </c>
      <c r="H7" s="5">
        <f t="shared" si="1"/>
        <v>0</v>
      </c>
      <c r="I7" s="5">
        <f t="shared" si="0"/>
        <v>0</v>
      </c>
    </row>
    <row r="8" spans="1:9" s="3" customFormat="1" ht="63" x14ac:dyDescent="0.25">
      <c r="A8" s="16">
        <v>4</v>
      </c>
      <c r="B8" s="17" t="s">
        <v>19</v>
      </c>
      <c r="C8" s="34" t="s">
        <v>72</v>
      </c>
      <c r="D8" s="9">
        <v>2358.5</v>
      </c>
      <c r="E8" s="10" t="s">
        <v>154</v>
      </c>
      <c r="F8" s="10" t="s">
        <v>18</v>
      </c>
      <c r="G8" s="38">
        <v>0</v>
      </c>
      <c r="H8" s="5">
        <f t="shared" si="1"/>
        <v>0</v>
      </c>
      <c r="I8" s="5">
        <f t="shared" si="0"/>
        <v>0</v>
      </c>
    </row>
    <row r="9" spans="1:9" s="3" customFormat="1" ht="63" x14ac:dyDescent="0.25">
      <c r="A9" s="16">
        <v>5</v>
      </c>
      <c r="B9" s="17" t="s">
        <v>19</v>
      </c>
      <c r="C9" s="34" t="s">
        <v>73</v>
      </c>
      <c r="D9" s="9">
        <v>603</v>
      </c>
      <c r="E9" s="10" t="s">
        <v>154</v>
      </c>
      <c r="F9" s="10" t="s">
        <v>18</v>
      </c>
      <c r="G9" s="38">
        <v>0</v>
      </c>
      <c r="H9" s="5">
        <f t="shared" si="1"/>
        <v>0</v>
      </c>
      <c r="I9" s="5">
        <f t="shared" si="0"/>
        <v>0</v>
      </c>
    </row>
    <row r="10" spans="1:9" s="3" customFormat="1" ht="63" x14ac:dyDescent="0.25">
      <c r="A10" s="16">
        <v>6</v>
      </c>
      <c r="B10" s="17" t="s">
        <v>19</v>
      </c>
      <c r="C10" s="34" t="s">
        <v>74</v>
      </c>
      <c r="D10" s="9">
        <v>107.5</v>
      </c>
      <c r="E10" s="10" t="s">
        <v>154</v>
      </c>
      <c r="F10" s="10" t="s">
        <v>18</v>
      </c>
      <c r="G10" s="38">
        <v>0</v>
      </c>
      <c r="H10" s="5">
        <f t="shared" si="1"/>
        <v>0</v>
      </c>
      <c r="I10" s="5">
        <f t="shared" si="0"/>
        <v>0</v>
      </c>
    </row>
    <row r="11" spans="1:9" s="3" customFormat="1" ht="47.25" x14ac:dyDescent="0.25">
      <c r="A11" s="16">
        <v>7</v>
      </c>
      <c r="B11" s="17" t="s">
        <v>20</v>
      </c>
      <c r="C11" s="34" t="s">
        <v>69</v>
      </c>
      <c r="D11" s="9">
        <v>25</v>
      </c>
      <c r="E11" s="10" t="s">
        <v>154</v>
      </c>
      <c r="F11" s="10" t="s">
        <v>18</v>
      </c>
      <c r="G11" s="38">
        <v>0</v>
      </c>
      <c r="H11" s="5">
        <f t="shared" si="1"/>
        <v>0</v>
      </c>
      <c r="I11" s="5">
        <f t="shared" si="0"/>
        <v>0</v>
      </c>
    </row>
    <row r="12" spans="1:9" s="3" customFormat="1" ht="47.25" x14ac:dyDescent="0.25">
      <c r="A12" s="16">
        <v>8</v>
      </c>
      <c r="B12" s="17" t="s">
        <v>20</v>
      </c>
      <c r="C12" s="34" t="s">
        <v>70</v>
      </c>
      <c r="D12" s="9">
        <v>7500</v>
      </c>
      <c r="E12" s="10" t="s">
        <v>154</v>
      </c>
      <c r="F12" s="10" t="s">
        <v>18</v>
      </c>
      <c r="G12" s="38">
        <v>0</v>
      </c>
      <c r="H12" s="5">
        <f t="shared" si="1"/>
        <v>0</v>
      </c>
      <c r="I12" s="5">
        <f t="shared" si="0"/>
        <v>0</v>
      </c>
    </row>
    <row r="13" spans="1:9" s="3" customFormat="1" ht="47.25" x14ac:dyDescent="0.25">
      <c r="A13" s="16">
        <v>9</v>
      </c>
      <c r="B13" s="17" t="s">
        <v>20</v>
      </c>
      <c r="C13" s="34" t="s">
        <v>71</v>
      </c>
      <c r="D13" s="9">
        <v>2395</v>
      </c>
      <c r="E13" s="10" t="s">
        <v>154</v>
      </c>
      <c r="F13" s="10" t="s">
        <v>18</v>
      </c>
      <c r="G13" s="38">
        <v>0</v>
      </c>
      <c r="H13" s="5">
        <f t="shared" si="1"/>
        <v>0</v>
      </c>
      <c r="I13" s="5">
        <f t="shared" si="0"/>
        <v>0</v>
      </c>
    </row>
    <row r="14" spans="1:9" s="3" customFormat="1" ht="63" x14ac:dyDescent="0.25">
      <c r="A14" s="16">
        <v>10</v>
      </c>
      <c r="B14" s="17" t="s">
        <v>21</v>
      </c>
      <c r="C14" s="34" t="s">
        <v>78</v>
      </c>
      <c r="D14" s="9">
        <v>33000</v>
      </c>
      <c r="E14" s="10" t="s">
        <v>154</v>
      </c>
      <c r="F14" s="10" t="s">
        <v>18</v>
      </c>
      <c r="G14" s="38">
        <v>0</v>
      </c>
      <c r="H14" s="5">
        <f t="shared" si="1"/>
        <v>0</v>
      </c>
      <c r="I14" s="5">
        <f t="shared" si="0"/>
        <v>0</v>
      </c>
    </row>
    <row r="15" spans="1:9" s="3" customFormat="1" ht="31.5" x14ac:dyDescent="0.25">
      <c r="A15" s="16">
        <v>11</v>
      </c>
      <c r="B15" s="17" t="s">
        <v>22</v>
      </c>
      <c r="C15" s="34" t="s">
        <v>75</v>
      </c>
      <c r="D15" s="9">
        <v>103752.5</v>
      </c>
      <c r="E15" s="10" t="s">
        <v>155</v>
      </c>
      <c r="F15" s="38">
        <v>0</v>
      </c>
      <c r="G15" s="38">
        <v>0</v>
      </c>
      <c r="H15" s="5">
        <f>F15+G15</f>
        <v>0</v>
      </c>
      <c r="I15" s="5">
        <f t="shared" si="0"/>
        <v>0</v>
      </c>
    </row>
    <row r="16" spans="1:9" s="3" customFormat="1" ht="31.5" x14ac:dyDescent="0.25">
      <c r="A16" s="16">
        <v>12</v>
      </c>
      <c r="B16" s="17" t="s">
        <v>23</v>
      </c>
      <c r="C16" s="34" t="s">
        <v>76</v>
      </c>
      <c r="D16" s="9">
        <v>287.5</v>
      </c>
      <c r="E16" s="10" t="s">
        <v>154</v>
      </c>
      <c r="F16" s="10" t="s">
        <v>18</v>
      </c>
      <c r="G16" s="38">
        <v>0</v>
      </c>
      <c r="H16" s="5">
        <f t="shared" si="1"/>
        <v>0</v>
      </c>
      <c r="I16" s="5">
        <f t="shared" si="0"/>
        <v>0</v>
      </c>
    </row>
    <row r="17" spans="1:9" s="3" customFormat="1" ht="126" x14ac:dyDescent="0.25">
      <c r="A17" s="16">
        <v>13</v>
      </c>
      <c r="B17" s="17" t="s">
        <v>24</v>
      </c>
      <c r="C17" s="34" t="s">
        <v>77</v>
      </c>
      <c r="D17" s="9">
        <v>12500</v>
      </c>
      <c r="E17" s="10" t="s">
        <v>154</v>
      </c>
      <c r="F17" s="10" t="s">
        <v>18</v>
      </c>
      <c r="G17" s="38">
        <v>0</v>
      </c>
      <c r="H17" s="5">
        <f t="shared" si="1"/>
        <v>0</v>
      </c>
      <c r="I17" s="5">
        <f t="shared" si="0"/>
        <v>0</v>
      </c>
    </row>
    <row r="18" spans="1:9" s="3" customFormat="1" ht="19.5" customHeight="1" x14ac:dyDescent="0.25">
      <c r="A18" s="16">
        <v>14</v>
      </c>
      <c r="B18" s="17" t="s">
        <v>25</v>
      </c>
      <c r="C18" s="34" t="s">
        <v>78</v>
      </c>
      <c r="D18" s="9">
        <v>3088.5</v>
      </c>
      <c r="E18" s="10" t="s">
        <v>155</v>
      </c>
      <c r="F18" s="10" t="s">
        <v>18</v>
      </c>
      <c r="G18" s="38">
        <v>0</v>
      </c>
      <c r="H18" s="5">
        <f t="shared" si="1"/>
        <v>0</v>
      </c>
      <c r="I18" s="5">
        <f t="shared" si="0"/>
        <v>0</v>
      </c>
    </row>
    <row r="19" spans="1:9" s="3" customFormat="1" ht="78.75" x14ac:dyDescent="0.25">
      <c r="A19" s="16">
        <v>15</v>
      </c>
      <c r="B19" s="17" t="s">
        <v>26</v>
      </c>
      <c r="C19" s="34" t="s">
        <v>79</v>
      </c>
      <c r="D19" s="9">
        <v>19230.5</v>
      </c>
      <c r="E19" s="10" t="s">
        <v>156</v>
      </c>
      <c r="F19" s="10" t="s">
        <v>18</v>
      </c>
      <c r="G19" s="38">
        <v>0</v>
      </c>
      <c r="H19" s="5">
        <f t="shared" si="1"/>
        <v>0</v>
      </c>
      <c r="I19" s="5">
        <f t="shared" si="0"/>
        <v>0</v>
      </c>
    </row>
    <row r="20" spans="1:9" s="3" customFormat="1" ht="78.75" x14ac:dyDescent="0.25">
      <c r="A20" s="16">
        <v>16</v>
      </c>
      <c r="B20" s="17" t="s">
        <v>26</v>
      </c>
      <c r="C20" s="34" t="s">
        <v>80</v>
      </c>
      <c r="D20" s="9">
        <v>250</v>
      </c>
      <c r="E20" s="10" t="s">
        <v>156</v>
      </c>
      <c r="F20" s="10" t="s">
        <v>18</v>
      </c>
      <c r="G20" s="38">
        <v>0</v>
      </c>
      <c r="H20" s="5">
        <f t="shared" si="1"/>
        <v>0</v>
      </c>
      <c r="I20" s="5">
        <f t="shared" si="0"/>
        <v>0</v>
      </c>
    </row>
    <row r="21" spans="1:9" s="3" customFormat="1" ht="78.75" x14ac:dyDescent="0.25">
      <c r="A21" s="16">
        <v>17</v>
      </c>
      <c r="B21" s="17" t="s">
        <v>26</v>
      </c>
      <c r="C21" s="34" t="s">
        <v>81</v>
      </c>
      <c r="D21" s="9">
        <v>3500</v>
      </c>
      <c r="E21" s="10" t="s">
        <v>156</v>
      </c>
      <c r="F21" s="10" t="s">
        <v>18</v>
      </c>
      <c r="G21" s="38">
        <v>0</v>
      </c>
      <c r="H21" s="5">
        <f t="shared" si="1"/>
        <v>0</v>
      </c>
      <c r="I21" s="5">
        <f t="shared" si="0"/>
        <v>0</v>
      </c>
    </row>
    <row r="22" spans="1:9" s="3" customFormat="1" ht="78.75" x14ac:dyDescent="0.25">
      <c r="A22" s="16">
        <v>18</v>
      </c>
      <c r="B22" s="17" t="s">
        <v>26</v>
      </c>
      <c r="C22" s="34" t="s">
        <v>82</v>
      </c>
      <c r="D22" s="9">
        <v>250</v>
      </c>
      <c r="E22" s="10" t="s">
        <v>156</v>
      </c>
      <c r="F22" s="10" t="s">
        <v>18</v>
      </c>
      <c r="G22" s="38">
        <v>0</v>
      </c>
      <c r="H22" s="5">
        <f t="shared" si="1"/>
        <v>0</v>
      </c>
      <c r="I22" s="5">
        <f t="shared" si="0"/>
        <v>0</v>
      </c>
    </row>
    <row r="23" spans="1:9" s="3" customFormat="1" ht="78.75" x14ac:dyDescent="0.25">
      <c r="A23" s="16">
        <v>19</v>
      </c>
      <c r="B23" s="17" t="s">
        <v>27</v>
      </c>
      <c r="C23" s="34" t="s">
        <v>83</v>
      </c>
      <c r="D23" s="9">
        <v>17500</v>
      </c>
      <c r="E23" s="10" t="s">
        <v>156</v>
      </c>
      <c r="F23" s="10" t="s">
        <v>18</v>
      </c>
      <c r="G23" s="38">
        <v>0</v>
      </c>
      <c r="H23" s="5">
        <f t="shared" si="1"/>
        <v>0</v>
      </c>
      <c r="I23" s="5">
        <f t="shared" si="0"/>
        <v>0</v>
      </c>
    </row>
    <row r="24" spans="1:9" s="3" customFormat="1" ht="78.75" x14ac:dyDescent="0.25">
      <c r="A24" s="16">
        <v>20</v>
      </c>
      <c r="B24" s="17" t="s">
        <v>27</v>
      </c>
      <c r="C24" s="34" t="s">
        <v>84</v>
      </c>
      <c r="D24" s="9">
        <v>250</v>
      </c>
      <c r="E24" s="10" t="s">
        <v>156</v>
      </c>
      <c r="F24" s="10" t="s">
        <v>18</v>
      </c>
      <c r="G24" s="38">
        <v>0</v>
      </c>
      <c r="H24" s="5">
        <f t="shared" si="1"/>
        <v>0</v>
      </c>
      <c r="I24" s="5">
        <f t="shared" si="0"/>
        <v>0</v>
      </c>
    </row>
    <row r="25" spans="1:9" s="3" customFormat="1" ht="78.75" x14ac:dyDescent="0.25">
      <c r="A25" s="16">
        <v>21</v>
      </c>
      <c r="B25" s="17" t="s">
        <v>27</v>
      </c>
      <c r="C25" s="34" t="s">
        <v>85</v>
      </c>
      <c r="D25" s="9">
        <v>25000</v>
      </c>
      <c r="E25" s="10" t="s">
        <v>156</v>
      </c>
      <c r="F25" s="10" t="s">
        <v>18</v>
      </c>
      <c r="G25" s="38">
        <v>0</v>
      </c>
      <c r="H25" s="5">
        <f t="shared" si="1"/>
        <v>0</v>
      </c>
      <c r="I25" s="5">
        <f t="shared" si="0"/>
        <v>0</v>
      </c>
    </row>
    <row r="26" spans="1:9" s="3" customFormat="1" ht="78.75" x14ac:dyDescent="0.25">
      <c r="A26" s="16">
        <v>22</v>
      </c>
      <c r="B26" s="17" t="s">
        <v>28</v>
      </c>
      <c r="C26" s="34" t="s">
        <v>86</v>
      </c>
      <c r="D26" s="9">
        <v>125</v>
      </c>
      <c r="E26" s="10" t="s">
        <v>156</v>
      </c>
      <c r="F26" s="10" t="s">
        <v>18</v>
      </c>
      <c r="G26" s="38">
        <v>0</v>
      </c>
      <c r="H26" s="5">
        <f t="shared" si="1"/>
        <v>0</v>
      </c>
      <c r="I26" s="5">
        <f t="shared" si="0"/>
        <v>0</v>
      </c>
    </row>
    <row r="27" spans="1:9" s="3" customFormat="1" ht="78.75" x14ac:dyDescent="0.25">
      <c r="A27" s="16">
        <v>23</v>
      </c>
      <c r="B27" s="17" t="s">
        <v>29</v>
      </c>
      <c r="C27" s="34" t="s">
        <v>87</v>
      </c>
      <c r="D27" s="9">
        <v>19000</v>
      </c>
      <c r="E27" s="10" t="s">
        <v>156</v>
      </c>
      <c r="F27" s="10" t="s">
        <v>18</v>
      </c>
      <c r="G27" s="38">
        <v>0</v>
      </c>
      <c r="H27" s="5">
        <f t="shared" si="1"/>
        <v>0</v>
      </c>
      <c r="I27" s="5">
        <f t="shared" si="0"/>
        <v>0</v>
      </c>
    </row>
    <row r="28" spans="1:9" s="3" customFormat="1" ht="78.75" x14ac:dyDescent="0.25">
      <c r="A28" s="16">
        <v>24</v>
      </c>
      <c r="B28" s="17" t="s">
        <v>30</v>
      </c>
      <c r="C28" s="34" t="s">
        <v>88</v>
      </c>
      <c r="D28" s="9">
        <v>400</v>
      </c>
      <c r="E28" s="10" t="s">
        <v>156</v>
      </c>
      <c r="F28" s="10" t="s">
        <v>18</v>
      </c>
      <c r="G28" s="38">
        <v>0</v>
      </c>
      <c r="H28" s="5">
        <f t="shared" si="1"/>
        <v>0</v>
      </c>
      <c r="I28" s="5">
        <f t="shared" si="0"/>
        <v>0</v>
      </c>
    </row>
    <row r="29" spans="1:9" s="3" customFormat="1" ht="78.75" x14ac:dyDescent="0.25">
      <c r="A29" s="16">
        <v>25</v>
      </c>
      <c r="B29" s="17" t="s">
        <v>30</v>
      </c>
      <c r="C29" s="34" t="s">
        <v>89</v>
      </c>
      <c r="D29" s="9">
        <v>108.5</v>
      </c>
      <c r="E29" s="10" t="s">
        <v>156</v>
      </c>
      <c r="F29" s="10" t="s">
        <v>18</v>
      </c>
      <c r="G29" s="38">
        <v>0</v>
      </c>
      <c r="H29" s="5">
        <f t="shared" si="1"/>
        <v>0</v>
      </c>
      <c r="I29" s="5">
        <f t="shared" si="0"/>
        <v>0</v>
      </c>
    </row>
    <row r="30" spans="1:9" s="3" customFormat="1" ht="63" x14ac:dyDescent="0.25">
      <c r="A30" s="16">
        <v>26</v>
      </c>
      <c r="B30" s="17" t="s">
        <v>31</v>
      </c>
      <c r="C30" s="34" t="s">
        <v>90</v>
      </c>
      <c r="D30" s="9">
        <v>25</v>
      </c>
      <c r="E30" s="10" t="s">
        <v>156</v>
      </c>
      <c r="F30" s="10" t="s">
        <v>18</v>
      </c>
      <c r="G30" s="38">
        <v>0</v>
      </c>
      <c r="H30" s="5">
        <f t="shared" si="1"/>
        <v>0</v>
      </c>
      <c r="I30" s="5">
        <f t="shared" si="0"/>
        <v>0</v>
      </c>
    </row>
    <row r="31" spans="1:9" s="3" customFormat="1" ht="78.75" x14ac:dyDescent="0.25">
      <c r="A31" s="16">
        <v>27</v>
      </c>
      <c r="B31" s="17" t="s">
        <v>32</v>
      </c>
      <c r="C31" s="34" t="s">
        <v>91</v>
      </c>
      <c r="D31" s="9">
        <v>75</v>
      </c>
      <c r="E31" s="10" t="s">
        <v>156</v>
      </c>
      <c r="F31" s="10" t="s">
        <v>18</v>
      </c>
      <c r="G31" s="38">
        <v>0</v>
      </c>
      <c r="H31" s="5">
        <f t="shared" si="1"/>
        <v>0</v>
      </c>
      <c r="I31" s="5">
        <f t="shared" si="0"/>
        <v>0</v>
      </c>
    </row>
    <row r="32" spans="1:9" s="3" customFormat="1" ht="63" x14ac:dyDescent="0.25">
      <c r="A32" s="16">
        <v>28</v>
      </c>
      <c r="B32" s="17" t="s">
        <v>33</v>
      </c>
      <c r="C32" s="34" t="s">
        <v>92</v>
      </c>
      <c r="D32" s="9">
        <v>62</v>
      </c>
      <c r="E32" s="10" t="s">
        <v>156</v>
      </c>
      <c r="F32" s="38">
        <v>0</v>
      </c>
      <c r="G32" s="38">
        <v>0</v>
      </c>
      <c r="H32" s="5">
        <f>F32+G32</f>
        <v>0</v>
      </c>
      <c r="I32" s="5">
        <f t="shared" si="0"/>
        <v>0</v>
      </c>
    </row>
    <row r="33" spans="1:9" s="3" customFormat="1" ht="63" x14ac:dyDescent="0.25">
      <c r="A33" s="16">
        <v>29</v>
      </c>
      <c r="B33" s="17" t="s">
        <v>33</v>
      </c>
      <c r="C33" s="34" t="s">
        <v>93</v>
      </c>
      <c r="D33" s="9">
        <v>21</v>
      </c>
      <c r="E33" s="10" t="s">
        <v>156</v>
      </c>
      <c r="F33" s="38">
        <v>0</v>
      </c>
      <c r="G33" s="38">
        <v>0</v>
      </c>
      <c r="H33" s="5">
        <f t="shared" ref="H33:H42" si="2">F33+G33</f>
        <v>0</v>
      </c>
      <c r="I33" s="5">
        <f t="shared" si="0"/>
        <v>0</v>
      </c>
    </row>
    <row r="34" spans="1:9" s="3" customFormat="1" ht="63" x14ac:dyDescent="0.25">
      <c r="A34" s="16">
        <v>30</v>
      </c>
      <c r="B34" s="17" t="s">
        <v>33</v>
      </c>
      <c r="C34" s="34" t="s">
        <v>94</v>
      </c>
      <c r="D34" s="9">
        <v>2</v>
      </c>
      <c r="E34" s="10" t="s">
        <v>156</v>
      </c>
      <c r="F34" s="38">
        <v>0</v>
      </c>
      <c r="G34" s="38">
        <v>0</v>
      </c>
      <c r="H34" s="5">
        <f t="shared" si="2"/>
        <v>0</v>
      </c>
      <c r="I34" s="5">
        <f t="shared" si="0"/>
        <v>0</v>
      </c>
    </row>
    <row r="35" spans="1:9" s="3" customFormat="1" ht="63" x14ac:dyDescent="0.25">
      <c r="A35" s="16">
        <v>31</v>
      </c>
      <c r="B35" s="17" t="s">
        <v>34</v>
      </c>
      <c r="C35" s="34" t="s">
        <v>95</v>
      </c>
      <c r="D35" s="9">
        <v>10</v>
      </c>
      <c r="E35" s="10" t="s">
        <v>156</v>
      </c>
      <c r="F35" s="38">
        <v>0</v>
      </c>
      <c r="G35" s="38">
        <v>0</v>
      </c>
      <c r="H35" s="5">
        <f t="shared" si="2"/>
        <v>0</v>
      </c>
      <c r="I35" s="5">
        <f t="shared" si="0"/>
        <v>0</v>
      </c>
    </row>
    <row r="36" spans="1:9" s="3" customFormat="1" ht="63" x14ac:dyDescent="0.25">
      <c r="A36" s="16">
        <v>32</v>
      </c>
      <c r="B36" s="17" t="s">
        <v>35</v>
      </c>
      <c r="C36" s="34" t="s">
        <v>96</v>
      </c>
      <c r="D36" s="9">
        <v>12.5</v>
      </c>
      <c r="E36" s="10" t="s">
        <v>1</v>
      </c>
      <c r="F36" s="38">
        <v>0</v>
      </c>
      <c r="G36" s="38">
        <v>0</v>
      </c>
      <c r="H36" s="5">
        <f t="shared" si="2"/>
        <v>0</v>
      </c>
      <c r="I36" s="5">
        <f t="shared" si="0"/>
        <v>0</v>
      </c>
    </row>
    <row r="37" spans="1:9" s="3" customFormat="1" ht="63" x14ac:dyDescent="0.25">
      <c r="A37" s="16">
        <v>33</v>
      </c>
      <c r="B37" s="17" t="s">
        <v>35</v>
      </c>
      <c r="C37" s="34" t="s">
        <v>97</v>
      </c>
      <c r="D37" s="9">
        <v>46</v>
      </c>
      <c r="E37" s="10" t="s">
        <v>1</v>
      </c>
      <c r="F37" s="38">
        <v>0</v>
      </c>
      <c r="G37" s="38">
        <v>0</v>
      </c>
      <c r="H37" s="5">
        <f t="shared" si="2"/>
        <v>0</v>
      </c>
      <c r="I37" s="5">
        <f t="shared" si="0"/>
        <v>0</v>
      </c>
    </row>
    <row r="38" spans="1:9" s="3" customFormat="1" ht="63" x14ac:dyDescent="0.25">
      <c r="A38" s="16">
        <v>34</v>
      </c>
      <c r="B38" s="17" t="s">
        <v>35</v>
      </c>
      <c r="C38" s="34" t="s">
        <v>98</v>
      </c>
      <c r="D38" s="9">
        <v>20.5</v>
      </c>
      <c r="E38" s="10" t="s">
        <v>1</v>
      </c>
      <c r="F38" s="38">
        <v>0</v>
      </c>
      <c r="G38" s="38">
        <v>0</v>
      </c>
      <c r="H38" s="5">
        <f t="shared" si="2"/>
        <v>0</v>
      </c>
      <c r="I38" s="5">
        <f t="shared" si="0"/>
        <v>0</v>
      </c>
    </row>
    <row r="39" spans="1:9" s="3" customFormat="1" ht="63" x14ac:dyDescent="0.25">
      <c r="A39" s="16">
        <v>35</v>
      </c>
      <c r="B39" s="17" t="s">
        <v>35</v>
      </c>
      <c r="C39" s="34" t="s">
        <v>99</v>
      </c>
      <c r="D39" s="9">
        <v>13</v>
      </c>
      <c r="E39" s="10" t="s">
        <v>1</v>
      </c>
      <c r="F39" s="38">
        <v>0</v>
      </c>
      <c r="G39" s="38">
        <v>0</v>
      </c>
      <c r="H39" s="5">
        <f t="shared" si="2"/>
        <v>0</v>
      </c>
      <c r="I39" s="5">
        <f t="shared" si="0"/>
        <v>0</v>
      </c>
    </row>
    <row r="40" spans="1:9" s="3" customFormat="1" ht="63" x14ac:dyDescent="0.25">
      <c r="A40" s="16">
        <v>36</v>
      </c>
      <c r="B40" s="17" t="s">
        <v>35</v>
      </c>
      <c r="C40" s="34" t="s">
        <v>100</v>
      </c>
      <c r="D40" s="9">
        <v>4.5</v>
      </c>
      <c r="E40" s="10" t="s">
        <v>1</v>
      </c>
      <c r="F40" s="38">
        <v>0</v>
      </c>
      <c r="G40" s="38">
        <v>0</v>
      </c>
      <c r="H40" s="5">
        <f t="shared" si="2"/>
        <v>0</v>
      </c>
      <c r="I40" s="5">
        <f t="shared" si="0"/>
        <v>0</v>
      </c>
    </row>
    <row r="41" spans="1:9" s="3" customFormat="1" ht="63" x14ac:dyDescent="0.25">
      <c r="A41" s="16">
        <v>37</v>
      </c>
      <c r="B41" s="17" t="s">
        <v>35</v>
      </c>
      <c r="C41" s="34" t="s">
        <v>101</v>
      </c>
      <c r="D41" s="9">
        <v>4</v>
      </c>
      <c r="E41" s="10" t="s">
        <v>1</v>
      </c>
      <c r="F41" s="38">
        <v>0</v>
      </c>
      <c r="G41" s="38">
        <v>0</v>
      </c>
      <c r="H41" s="5">
        <f t="shared" si="2"/>
        <v>0</v>
      </c>
      <c r="I41" s="5">
        <f t="shared" si="0"/>
        <v>0</v>
      </c>
    </row>
    <row r="42" spans="1:9" s="3" customFormat="1" ht="63" x14ac:dyDescent="0.25">
      <c r="A42" s="16">
        <v>38</v>
      </c>
      <c r="B42" s="17" t="s">
        <v>35</v>
      </c>
      <c r="C42" s="34" t="s">
        <v>102</v>
      </c>
      <c r="D42" s="9">
        <v>3</v>
      </c>
      <c r="E42" s="10" t="s">
        <v>1</v>
      </c>
      <c r="F42" s="38">
        <v>0</v>
      </c>
      <c r="G42" s="38">
        <v>0</v>
      </c>
      <c r="H42" s="5">
        <f t="shared" si="2"/>
        <v>0</v>
      </c>
      <c r="I42" s="5">
        <f t="shared" si="0"/>
        <v>0</v>
      </c>
    </row>
    <row r="43" spans="1:9" s="3" customFormat="1" ht="94.5" x14ac:dyDescent="0.25">
      <c r="A43" s="16">
        <v>39</v>
      </c>
      <c r="B43" s="17" t="s">
        <v>36</v>
      </c>
      <c r="C43" s="34" t="s">
        <v>103</v>
      </c>
      <c r="D43" s="9">
        <v>2.5</v>
      </c>
      <c r="E43" s="10" t="s">
        <v>1</v>
      </c>
      <c r="F43" s="10" t="s">
        <v>18</v>
      </c>
      <c r="G43" s="38">
        <v>0</v>
      </c>
      <c r="H43" s="5">
        <f t="shared" ref="H43:H44" si="3">G43</f>
        <v>0</v>
      </c>
      <c r="I43" s="5">
        <f t="shared" si="0"/>
        <v>0</v>
      </c>
    </row>
    <row r="44" spans="1:9" s="3" customFormat="1" ht="94.5" x14ac:dyDescent="0.25">
      <c r="A44" s="16">
        <v>40</v>
      </c>
      <c r="B44" s="17" t="s">
        <v>36</v>
      </c>
      <c r="C44" s="34" t="s">
        <v>104</v>
      </c>
      <c r="D44" s="9">
        <v>12.5</v>
      </c>
      <c r="E44" s="10" t="s">
        <v>1</v>
      </c>
      <c r="F44" s="10" t="s">
        <v>18</v>
      </c>
      <c r="G44" s="38">
        <v>0</v>
      </c>
      <c r="H44" s="5">
        <f t="shared" si="3"/>
        <v>0</v>
      </c>
      <c r="I44" s="5">
        <f t="shared" si="0"/>
        <v>0</v>
      </c>
    </row>
    <row r="45" spans="1:9" s="3" customFormat="1" ht="94.5" x14ac:dyDescent="0.25">
      <c r="A45" s="16">
        <v>41</v>
      </c>
      <c r="B45" s="17" t="s">
        <v>37</v>
      </c>
      <c r="C45" s="34" t="s">
        <v>78</v>
      </c>
      <c r="D45" s="9">
        <v>1</v>
      </c>
      <c r="E45" s="10" t="s">
        <v>1</v>
      </c>
      <c r="F45" s="38">
        <v>0</v>
      </c>
      <c r="G45" s="38">
        <v>0</v>
      </c>
      <c r="H45" s="5">
        <f t="shared" ref="H45:H68" si="4">F45+G45</f>
        <v>0</v>
      </c>
      <c r="I45" s="5">
        <f t="shared" si="0"/>
        <v>0</v>
      </c>
    </row>
    <row r="46" spans="1:9" s="3" customFormat="1" ht="47.25" x14ac:dyDescent="0.25">
      <c r="A46" s="16">
        <v>42</v>
      </c>
      <c r="B46" s="17" t="s">
        <v>38</v>
      </c>
      <c r="C46" s="34" t="s">
        <v>105</v>
      </c>
      <c r="D46" s="9">
        <v>290</v>
      </c>
      <c r="E46" s="10" t="s">
        <v>154</v>
      </c>
      <c r="F46" s="38">
        <v>0</v>
      </c>
      <c r="G46" s="38">
        <v>0</v>
      </c>
      <c r="H46" s="5">
        <f t="shared" si="4"/>
        <v>0</v>
      </c>
      <c r="I46" s="5">
        <f t="shared" si="0"/>
        <v>0</v>
      </c>
    </row>
    <row r="47" spans="1:9" s="3" customFormat="1" ht="47.25" x14ac:dyDescent="0.25">
      <c r="A47" s="16">
        <v>43</v>
      </c>
      <c r="B47" s="17" t="s">
        <v>38</v>
      </c>
      <c r="C47" s="34" t="s">
        <v>106</v>
      </c>
      <c r="D47" s="9">
        <v>1829.5</v>
      </c>
      <c r="E47" s="10" t="s">
        <v>154</v>
      </c>
      <c r="F47" s="38">
        <v>0</v>
      </c>
      <c r="G47" s="38">
        <v>0</v>
      </c>
      <c r="H47" s="5">
        <f t="shared" si="4"/>
        <v>0</v>
      </c>
      <c r="I47" s="5">
        <f t="shared" si="0"/>
        <v>0</v>
      </c>
    </row>
    <row r="48" spans="1:9" s="3" customFormat="1" ht="47.25" x14ac:dyDescent="0.25">
      <c r="A48" s="16">
        <v>44</v>
      </c>
      <c r="B48" s="17" t="s">
        <v>38</v>
      </c>
      <c r="C48" s="34" t="s">
        <v>107</v>
      </c>
      <c r="D48" s="9">
        <v>101</v>
      </c>
      <c r="E48" s="10" t="s">
        <v>154</v>
      </c>
      <c r="F48" s="38">
        <v>0</v>
      </c>
      <c r="G48" s="38">
        <v>0</v>
      </c>
      <c r="H48" s="5">
        <f t="shared" si="4"/>
        <v>0</v>
      </c>
      <c r="I48" s="5">
        <f t="shared" si="0"/>
        <v>0</v>
      </c>
    </row>
    <row r="49" spans="1:9" s="3" customFormat="1" ht="47.25" x14ac:dyDescent="0.25">
      <c r="A49" s="16">
        <v>45</v>
      </c>
      <c r="B49" s="17" t="s">
        <v>38</v>
      </c>
      <c r="C49" s="34" t="s">
        <v>108</v>
      </c>
      <c r="D49" s="9">
        <v>50</v>
      </c>
      <c r="E49" s="10" t="s">
        <v>154</v>
      </c>
      <c r="F49" s="38">
        <v>0</v>
      </c>
      <c r="G49" s="38">
        <v>0</v>
      </c>
      <c r="H49" s="5">
        <f t="shared" si="4"/>
        <v>0</v>
      </c>
      <c r="I49" s="5">
        <f t="shared" si="0"/>
        <v>0</v>
      </c>
    </row>
    <row r="50" spans="1:9" s="3" customFormat="1" ht="110.25" x14ac:dyDescent="0.25">
      <c r="A50" s="16">
        <v>46</v>
      </c>
      <c r="B50" s="17" t="s">
        <v>39</v>
      </c>
      <c r="C50" s="34" t="s">
        <v>109</v>
      </c>
      <c r="D50" s="9">
        <v>1</v>
      </c>
      <c r="E50" s="10" t="s">
        <v>1</v>
      </c>
      <c r="F50" s="38">
        <v>0</v>
      </c>
      <c r="G50" s="38">
        <v>0</v>
      </c>
      <c r="H50" s="5">
        <f t="shared" si="4"/>
        <v>0</v>
      </c>
      <c r="I50" s="5">
        <f t="shared" si="0"/>
        <v>0</v>
      </c>
    </row>
    <row r="51" spans="1:9" s="3" customFormat="1" ht="110.25" x14ac:dyDescent="0.25">
      <c r="A51" s="16">
        <v>47</v>
      </c>
      <c r="B51" s="17" t="s">
        <v>39</v>
      </c>
      <c r="C51" s="34" t="s">
        <v>110</v>
      </c>
      <c r="D51" s="9">
        <v>1</v>
      </c>
      <c r="E51" s="10" t="s">
        <v>1</v>
      </c>
      <c r="F51" s="38">
        <v>0</v>
      </c>
      <c r="G51" s="38">
        <v>0</v>
      </c>
      <c r="H51" s="5">
        <f t="shared" si="4"/>
        <v>0</v>
      </c>
      <c r="I51" s="5">
        <f t="shared" si="0"/>
        <v>0</v>
      </c>
    </row>
    <row r="52" spans="1:9" s="3" customFormat="1" ht="110.25" x14ac:dyDescent="0.25">
      <c r="A52" s="16">
        <v>48</v>
      </c>
      <c r="B52" s="17" t="s">
        <v>39</v>
      </c>
      <c r="C52" s="34" t="s">
        <v>111</v>
      </c>
      <c r="D52" s="9">
        <v>1</v>
      </c>
      <c r="E52" s="10" t="s">
        <v>1</v>
      </c>
      <c r="F52" s="38">
        <v>0</v>
      </c>
      <c r="G52" s="38">
        <v>0</v>
      </c>
      <c r="H52" s="5">
        <f t="shared" si="4"/>
        <v>0</v>
      </c>
      <c r="I52" s="5">
        <f t="shared" si="0"/>
        <v>0</v>
      </c>
    </row>
    <row r="53" spans="1:9" s="3" customFormat="1" ht="110.25" x14ac:dyDescent="0.25">
      <c r="A53" s="16">
        <v>49</v>
      </c>
      <c r="B53" s="17" t="s">
        <v>39</v>
      </c>
      <c r="C53" s="34" t="s">
        <v>112</v>
      </c>
      <c r="D53" s="9">
        <v>1</v>
      </c>
      <c r="E53" s="10" t="s">
        <v>1</v>
      </c>
      <c r="F53" s="38">
        <v>0</v>
      </c>
      <c r="G53" s="38">
        <v>0</v>
      </c>
      <c r="H53" s="5">
        <f t="shared" si="4"/>
        <v>0</v>
      </c>
      <c r="I53" s="5">
        <f t="shared" si="0"/>
        <v>0</v>
      </c>
    </row>
    <row r="54" spans="1:9" s="3" customFormat="1" ht="110.25" x14ac:dyDescent="0.25">
      <c r="A54" s="16">
        <v>50</v>
      </c>
      <c r="B54" s="17" t="s">
        <v>39</v>
      </c>
      <c r="C54" s="34" t="s">
        <v>113</v>
      </c>
      <c r="D54" s="9">
        <v>4</v>
      </c>
      <c r="E54" s="10" t="s">
        <v>1</v>
      </c>
      <c r="F54" s="38">
        <v>0</v>
      </c>
      <c r="G54" s="38">
        <v>0</v>
      </c>
      <c r="H54" s="5">
        <f t="shared" si="4"/>
        <v>0</v>
      </c>
      <c r="I54" s="5">
        <f t="shared" si="0"/>
        <v>0</v>
      </c>
    </row>
    <row r="55" spans="1:9" s="3" customFormat="1" ht="110.25" x14ac:dyDescent="0.25">
      <c r="A55" s="16">
        <v>51</v>
      </c>
      <c r="B55" s="17" t="s">
        <v>40</v>
      </c>
      <c r="C55" s="34" t="s">
        <v>114</v>
      </c>
      <c r="D55" s="9">
        <v>30</v>
      </c>
      <c r="E55" s="10" t="s">
        <v>1</v>
      </c>
      <c r="F55" s="38">
        <v>0</v>
      </c>
      <c r="G55" s="38">
        <v>0</v>
      </c>
      <c r="H55" s="5">
        <f t="shared" si="4"/>
        <v>0</v>
      </c>
      <c r="I55" s="5">
        <f t="shared" si="0"/>
        <v>0</v>
      </c>
    </row>
    <row r="56" spans="1:9" s="3" customFormat="1" ht="110.25" x14ac:dyDescent="0.25">
      <c r="A56" s="16">
        <v>52</v>
      </c>
      <c r="B56" s="17" t="s">
        <v>39</v>
      </c>
      <c r="C56" s="34" t="s">
        <v>115</v>
      </c>
      <c r="D56" s="9">
        <v>69</v>
      </c>
      <c r="E56" s="10" t="s">
        <v>1</v>
      </c>
      <c r="F56" s="38">
        <v>0</v>
      </c>
      <c r="G56" s="38">
        <v>0</v>
      </c>
      <c r="H56" s="5">
        <f t="shared" si="4"/>
        <v>0</v>
      </c>
      <c r="I56" s="5">
        <f t="shared" si="0"/>
        <v>0</v>
      </c>
    </row>
    <row r="57" spans="1:9" s="3" customFormat="1" ht="110.25" x14ac:dyDescent="0.25">
      <c r="A57" s="16">
        <v>53</v>
      </c>
      <c r="B57" s="17" t="s">
        <v>39</v>
      </c>
      <c r="C57" s="34" t="s">
        <v>116</v>
      </c>
      <c r="D57" s="9">
        <v>1.5</v>
      </c>
      <c r="E57" s="10" t="s">
        <v>1</v>
      </c>
      <c r="F57" s="38">
        <v>0</v>
      </c>
      <c r="G57" s="38">
        <v>0</v>
      </c>
      <c r="H57" s="5">
        <f t="shared" si="4"/>
        <v>0</v>
      </c>
      <c r="I57" s="5">
        <f t="shared" si="0"/>
        <v>0</v>
      </c>
    </row>
    <row r="58" spans="1:9" s="3" customFormat="1" ht="110.25" x14ac:dyDescent="0.25">
      <c r="A58" s="16">
        <v>54</v>
      </c>
      <c r="B58" s="17" t="s">
        <v>39</v>
      </c>
      <c r="C58" s="34" t="s">
        <v>117</v>
      </c>
      <c r="D58" s="9">
        <v>1.5</v>
      </c>
      <c r="E58" s="10" t="s">
        <v>1</v>
      </c>
      <c r="F58" s="38">
        <v>0</v>
      </c>
      <c r="G58" s="38">
        <v>0</v>
      </c>
      <c r="H58" s="5">
        <f t="shared" si="4"/>
        <v>0</v>
      </c>
      <c r="I58" s="5">
        <f t="shared" si="0"/>
        <v>0</v>
      </c>
    </row>
    <row r="59" spans="1:9" s="3" customFormat="1" ht="110.25" x14ac:dyDescent="0.25">
      <c r="A59" s="16">
        <v>55</v>
      </c>
      <c r="B59" s="17" t="s">
        <v>39</v>
      </c>
      <c r="C59" s="34" t="s">
        <v>118</v>
      </c>
      <c r="D59" s="9">
        <v>4.5</v>
      </c>
      <c r="E59" s="10" t="s">
        <v>1</v>
      </c>
      <c r="F59" s="38">
        <v>0</v>
      </c>
      <c r="G59" s="38">
        <v>0</v>
      </c>
      <c r="H59" s="5">
        <f t="shared" si="4"/>
        <v>0</v>
      </c>
      <c r="I59" s="5">
        <f t="shared" si="0"/>
        <v>0</v>
      </c>
    </row>
    <row r="60" spans="1:9" s="3" customFormat="1" ht="94.5" x14ac:dyDescent="0.25">
      <c r="A60" s="16">
        <v>56</v>
      </c>
      <c r="B60" s="17" t="s">
        <v>41</v>
      </c>
      <c r="C60" s="34" t="s">
        <v>119</v>
      </c>
      <c r="D60" s="9">
        <v>17</v>
      </c>
      <c r="E60" s="10" t="s">
        <v>156</v>
      </c>
      <c r="F60" s="38">
        <v>0</v>
      </c>
      <c r="G60" s="38">
        <v>0</v>
      </c>
      <c r="H60" s="5">
        <f t="shared" si="4"/>
        <v>0</v>
      </c>
      <c r="I60" s="5">
        <f t="shared" si="0"/>
        <v>0</v>
      </c>
    </row>
    <row r="61" spans="1:9" s="3" customFormat="1" ht="94.5" x14ac:dyDescent="0.25">
      <c r="A61" s="16">
        <v>57</v>
      </c>
      <c r="B61" s="17" t="s">
        <v>41</v>
      </c>
      <c r="C61" s="34" t="s">
        <v>120</v>
      </c>
      <c r="D61" s="9">
        <v>377.5</v>
      </c>
      <c r="E61" s="10" t="s">
        <v>156</v>
      </c>
      <c r="F61" s="38">
        <v>0</v>
      </c>
      <c r="G61" s="38">
        <v>0</v>
      </c>
      <c r="H61" s="5">
        <f t="shared" si="4"/>
        <v>0</v>
      </c>
      <c r="I61" s="5">
        <f t="shared" si="0"/>
        <v>0</v>
      </c>
    </row>
    <row r="62" spans="1:9" s="3" customFormat="1" ht="78.75" x14ac:dyDescent="0.25">
      <c r="A62" s="16">
        <v>58</v>
      </c>
      <c r="B62" s="17" t="s">
        <v>42</v>
      </c>
      <c r="C62" s="34" t="s">
        <v>121</v>
      </c>
      <c r="D62" s="9">
        <v>210</v>
      </c>
      <c r="E62" s="10" t="s">
        <v>155</v>
      </c>
      <c r="F62" s="38">
        <v>0</v>
      </c>
      <c r="G62" s="38">
        <v>0</v>
      </c>
      <c r="H62" s="5">
        <f t="shared" si="4"/>
        <v>0</v>
      </c>
      <c r="I62" s="5">
        <f t="shared" si="0"/>
        <v>0</v>
      </c>
    </row>
    <row r="63" spans="1:9" s="3" customFormat="1" ht="78.75" x14ac:dyDescent="0.25">
      <c r="A63" s="16">
        <v>59</v>
      </c>
      <c r="B63" s="17" t="s">
        <v>43</v>
      </c>
      <c r="C63" s="34" t="s">
        <v>122</v>
      </c>
      <c r="D63" s="9">
        <v>120.5</v>
      </c>
      <c r="E63" s="10" t="s">
        <v>156</v>
      </c>
      <c r="F63" s="10" t="s">
        <v>18</v>
      </c>
      <c r="G63" s="38">
        <v>0</v>
      </c>
      <c r="H63" s="5">
        <f t="shared" ref="H63:H64" si="5">G63</f>
        <v>0</v>
      </c>
      <c r="I63" s="5">
        <f t="shared" si="0"/>
        <v>0</v>
      </c>
    </row>
    <row r="64" spans="1:9" s="3" customFormat="1" ht="47.25" x14ac:dyDescent="0.25">
      <c r="A64" s="16">
        <v>60</v>
      </c>
      <c r="B64" s="17" t="s">
        <v>44</v>
      </c>
      <c r="C64" s="34" t="s">
        <v>78</v>
      </c>
      <c r="D64" s="9">
        <v>354</v>
      </c>
      <c r="E64" s="10" t="s">
        <v>155</v>
      </c>
      <c r="F64" s="10" t="s">
        <v>18</v>
      </c>
      <c r="G64" s="38">
        <v>0</v>
      </c>
      <c r="H64" s="5">
        <f t="shared" si="5"/>
        <v>0</v>
      </c>
      <c r="I64" s="5">
        <f t="shared" si="0"/>
        <v>0</v>
      </c>
    </row>
    <row r="65" spans="1:9" s="3" customFormat="1" ht="63" x14ac:dyDescent="0.25">
      <c r="A65" s="16">
        <v>61</v>
      </c>
      <c r="B65" s="17" t="s">
        <v>45</v>
      </c>
      <c r="C65" s="34" t="s">
        <v>78</v>
      </c>
      <c r="D65" s="9">
        <v>313.5</v>
      </c>
      <c r="E65" s="10" t="s">
        <v>155</v>
      </c>
      <c r="F65" s="38">
        <v>0</v>
      </c>
      <c r="G65" s="38">
        <v>0</v>
      </c>
      <c r="H65" s="5">
        <f t="shared" si="4"/>
        <v>0</v>
      </c>
      <c r="I65" s="5">
        <f t="shared" si="0"/>
        <v>0</v>
      </c>
    </row>
    <row r="66" spans="1:9" s="3" customFormat="1" ht="47.25" x14ac:dyDescent="0.25">
      <c r="A66" s="16">
        <v>62</v>
      </c>
      <c r="B66" s="17" t="s">
        <v>46</v>
      </c>
      <c r="C66" s="34" t="s">
        <v>78</v>
      </c>
      <c r="D66" s="9">
        <v>9</v>
      </c>
      <c r="E66" s="10" t="s">
        <v>155</v>
      </c>
      <c r="F66" s="38">
        <v>0</v>
      </c>
      <c r="G66" s="38">
        <v>0</v>
      </c>
      <c r="H66" s="5">
        <f t="shared" si="4"/>
        <v>0</v>
      </c>
      <c r="I66" s="5">
        <f t="shared" si="0"/>
        <v>0</v>
      </c>
    </row>
    <row r="67" spans="1:9" s="3" customFormat="1" ht="47.25" x14ac:dyDescent="0.25">
      <c r="A67" s="16">
        <v>63</v>
      </c>
      <c r="B67" s="17" t="s">
        <v>47</v>
      </c>
      <c r="C67" s="34" t="s">
        <v>78</v>
      </c>
      <c r="D67" s="9">
        <v>77.5</v>
      </c>
      <c r="E67" s="10" t="s">
        <v>155</v>
      </c>
      <c r="F67" s="38">
        <v>0</v>
      </c>
      <c r="G67" s="38">
        <v>0</v>
      </c>
      <c r="H67" s="5">
        <f t="shared" si="4"/>
        <v>0</v>
      </c>
      <c r="I67" s="5">
        <f t="shared" si="0"/>
        <v>0</v>
      </c>
    </row>
    <row r="68" spans="1:9" s="3" customFormat="1" ht="19.5" customHeight="1" x14ac:dyDescent="0.25">
      <c r="A68" s="16">
        <v>64</v>
      </c>
      <c r="B68" s="17" t="s">
        <v>48</v>
      </c>
      <c r="C68" s="34" t="s">
        <v>123</v>
      </c>
      <c r="D68" s="9">
        <v>137</v>
      </c>
      <c r="E68" s="10" t="s">
        <v>155</v>
      </c>
      <c r="F68" s="38">
        <v>0</v>
      </c>
      <c r="G68" s="38">
        <v>0</v>
      </c>
      <c r="H68" s="5">
        <f t="shared" si="4"/>
        <v>0</v>
      </c>
      <c r="I68" s="5">
        <f t="shared" si="0"/>
        <v>0</v>
      </c>
    </row>
    <row r="69" spans="1:9" s="3" customFormat="1" ht="47.25" x14ac:dyDescent="0.25">
      <c r="A69" s="16">
        <v>65</v>
      </c>
      <c r="B69" s="17" t="s">
        <v>49</v>
      </c>
      <c r="C69" s="34" t="s">
        <v>163</v>
      </c>
      <c r="D69" s="9">
        <v>1122.5</v>
      </c>
      <c r="E69" s="10" t="s">
        <v>156</v>
      </c>
      <c r="F69" s="10" t="s">
        <v>18</v>
      </c>
      <c r="G69" s="38">
        <v>0</v>
      </c>
      <c r="H69" s="5">
        <f t="shared" ref="H69:H72" si="6">G69</f>
        <v>0</v>
      </c>
      <c r="I69" s="5">
        <f t="shared" si="0"/>
        <v>0</v>
      </c>
    </row>
    <row r="70" spans="1:9" s="3" customFormat="1" ht="47.25" x14ac:dyDescent="0.25">
      <c r="A70" s="16">
        <v>66</v>
      </c>
      <c r="B70" s="17" t="s">
        <v>49</v>
      </c>
      <c r="C70" s="34" t="s">
        <v>164</v>
      </c>
      <c r="D70" s="9">
        <v>247</v>
      </c>
      <c r="E70" s="10" t="s">
        <v>156</v>
      </c>
      <c r="F70" s="10" t="s">
        <v>18</v>
      </c>
      <c r="G70" s="38">
        <v>0</v>
      </c>
      <c r="H70" s="5">
        <f t="shared" si="6"/>
        <v>0</v>
      </c>
      <c r="I70" s="5">
        <f t="shared" si="0"/>
        <v>0</v>
      </c>
    </row>
    <row r="71" spans="1:9" s="3" customFormat="1" ht="18.75" customHeight="1" x14ac:dyDescent="0.25">
      <c r="A71" s="16">
        <v>67</v>
      </c>
      <c r="B71" s="17" t="s">
        <v>50</v>
      </c>
      <c r="C71" s="34" t="s">
        <v>124</v>
      </c>
      <c r="D71" s="9">
        <v>419</v>
      </c>
      <c r="E71" s="10" t="s">
        <v>156</v>
      </c>
      <c r="F71" s="10" t="s">
        <v>18</v>
      </c>
      <c r="G71" s="38">
        <v>0</v>
      </c>
      <c r="H71" s="5">
        <f t="shared" si="6"/>
        <v>0</v>
      </c>
      <c r="I71" s="5">
        <f t="shared" si="0"/>
        <v>0</v>
      </c>
    </row>
    <row r="72" spans="1:9" s="3" customFormat="1" ht="18.75" customHeight="1" x14ac:dyDescent="0.25">
      <c r="A72" s="16">
        <v>68</v>
      </c>
      <c r="B72" s="17" t="s">
        <v>50</v>
      </c>
      <c r="C72" s="34" t="s">
        <v>125</v>
      </c>
      <c r="D72" s="9">
        <v>5549.5</v>
      </c>
      <c r="E72" s="10" t="s">
        <v>156</v>
      </c>
      <c r="F72" s="10" t="s">
        <v>18</v>
      </c>
      <c r="G72" s="38">
        <v>0</v>
      </c>
      <c r="H72" s="5">
        <f t="shared" si="6"/>
        <v>0</v>
      </c>
      <c r="I72" s="5">
        <f t="shared" si="0"/>
        <v>0</v>
      </c>
    </row>
    <row r="73" spans="1:9" s="3" customFormat="1" ht="63" x14ac:dyDescent="0.25">
      <c r="A73" s="16">
        <v>69</v>
      </c>
      <c r="B73" s="17" t="s">
        <v>51</v>
      </c>
      <c r="C73" s="34" t="s">
        <v>126</v>
      </c>
      <c r="D73" s="9">
        <v>351</v>
      </c>
      <c r="E73" s="10" t="s">
        <v>155</v>
      </c>
      <c r="F73" s="38">
        <v>0</v>
      </c>
      <c r="G73" s="38">
        <v>0</v>
      </c>
      <c r="H73" s="5">
        <f t="shared" ref="H73:H75" si="7">F73+G73</f>
        <v>0</v>
      </c>
      <c r="I73" s="5">
        <f t="shared" si="0"/>
        <v>0</v>
      </c>
    </row>
    <row r="74" spans="1:9" s="3" customFormat="1" ht="63" x14ac:dyDescent="0.25">
      <c r="A74" s="16">
        <v>70</v>
      </c>
      <c r="B74" s="17" t="s">
        <v>52</v>
      </c>
      <c r="C74" s="34" t="s">
        <v>127</v>
      </c>
      <c r="D74" s="9">
        <v>2411</v>
      </c>
      <c r="E74" s="10" t="s">
        <v>155</v>
      </c>
      <c r="F74" s="38">
        <v>0</v>
      </c>
      <c r="G74" s="38">
        <v>0</v>
      </c>
      <c r="H74" s="5">
        <f t="shared" si="7"/>
        <v>0</v>
      </c>
      <c r="I74" s="5">
        <f t="shared" si="0"/>
        <v>0</v>
      </c>
    </row>
    <row r="75" spans="1:9" s="3" customFormat="1" ht="78.75" x14ac:dyDescent="0.25">
      <c r="A75" s="16">
        <v>71</v>
      </c>
      <c r="B75" s="17" t="s">
        <v>53</v>
      </c>
      <c r="C75" s="34" t="s">
        <v>128</v>
      </c>
      <c r="D75" s="9">
        <v>2167</v>
      </c>
      <c r="E75" s="10" t="s">
        <v>155</v>
      </c>
      <c r="F75" s="38">
        <v>0</v>
      </c>
      <c r="G75" s="38">
        <v>0</v>
      </c>
      <c r="H75" s="5">
        <f t="shared" si="7"/>
        <v>0</v>
      </c>
      <c r="I75" s="5">
        <f t="shared" si="0"/>
        <v>0</v>
      </c>
    </row>
    <row r="76" spans="1:9" s="3" customFormat="1" ht="18.75" customHeight="1" x14ac:dyDescent="0.25">
      <c r="A76" s="16">
        <v>72</v>
      </c>
      <c r="B76" s="17" t="s">
        <v>54</v>
      </c>
      <c r="C76" s="34" t="s">
        <v>78</v>
      </c>
      <c r="D76" s="9">
        <v>2378</v>
      </c>
      <c r="E76" s="10" t="s">
        <v>155</v>
      </c>
      <c r="F76" s="10" t="s">
        <v>18</v>
      </c>
      <c r="G76" s="38">
        <v>0</v>
      </c>
      <c r="H76" s="5">
        <f t="shared" ref="H76:H79" si="8">G76</f>
        <v>0</v>
      </c>
      <c r="I76" s="5">
        <f t="shared" si="0"/>
        <v>0</v>
      </c>
    </row>
    <row r="77" spans="1:9" s="3" customFormat="1" ht="47.25" x14ac:dyDescent="0.25">
      <c r="A77" s="16">
        <v>73</v>
      </c>
      <c r="B77" s="17" t="s">
        <v>55</v>
      </c>
      <c r="C77" s="34" t="s">
        <v>129</v>
      </c>
      <c r="D77" s="9">
        <v>672.5</v>
      </c>
      <c r="E77" s="10" t="s">
        <v>157</v>
      </c>
      <c r="F77" s="10" t="s">
        <v>18</v>
      </c>
      <c r="G77" s="38">
        <v>0</v>
      </c>
      <c r="H77" s="5">
        <f t="shared" si="8"/>
        <v>0</v>
      </c>
      <c r="I77" s="5">
        <f t="shared" si="0"/>
        <v>0</v>
      </c>
    </row>
    <row r="78" spans="1:9" s="3" customFormat="1" ht="47.25" x14ac:dyDescent="0.25">
      <c r="A78" s="16">
        <v>74</v>
      </c>
      <c r="B78" s="17" t="s">
        <v>55</v>
      </c>
      <c r="C78" s="34" t="s">
        <v>130</v>
      </c>
      <c r="D78" s="9">
        <v>526.5</v>
      </c>
      <c r="E78" s="10" t="s">
        <v>157</v>
      </c>
      <c r="F78" s="10" t="s">
        <v>18</v>
      </c>
      <c r="G78" s="38">
        <v>0</v>
      </c>
      <c r="H78" s="5">
        <f t="shared" si="8"/>
        <v>0</v>
      </c>
      <c r="I78" s="5">
        <f t="shared" si="0"/>
        <v>0</v>
      </c>
    </row>
    <row r="79" spans="1:9" s="3" customFormat="1" ht="47.25" x14ac:dyDescent="0.25">
      <c r="A79" s="16">
        <v>75</v>
      </c>
      <c r="B79" s="17" t="s">
        <v>55</v>
      </c>
      <c r="C79" s="34" t="s">
        <v>131</v>
      </c>
      <c r="D79" s="9">
        <v>46</v>
      </c>
      <c r="E79" s="10" t="s">
        <v>157</v>
      </c>
      <c r="F79" s="10" t="s">
        <v>18</v>
      </c>
      <c r="G79" s="38">
        <v>0</v>
      </c>
      <c r="H79" s="5">
        <f t="shared" si="8"/>
        <v>0</v>
      </c>
      <c r="I79" s="5">
        <f t="shared" si="0"/>
        <v>0</v>
      </c>
    </row>
    <row r="80" spans="1:9" s="3" customFormat="1" ht="18.75" customHeight="1" x14ac:dyDescent="0.25">
      <c r="A80" s="16">
        <v>76</v>
      </c>
      <c r="B80" s="17" t="s">
        <v>56</v>
      </c>
      <c r="C80" s="34" t="s">
        <v>132</v>
      </c>
      <c r="D80" s="9">
        <v>4611</v>
      </c>
      <c r="E80" s="10" t="s">
        <v>154</v>
      </c>
      <c r="F80" s="38">
        <v>0</v>
      </c>
      <c r="G80" s="38">
        <v>0</v>
      </c>
      <c r="H80" s="5">
        <f t="shared" ref="H80:H83" si="9">F80+G80</f>
        <v>0</v>
      </c>
      <c r="I80" s="5">
        <f t="shared" si="0"/>
        <v>0</v>
      </c>
    </row>
    <row r="81" spans="1:9" s="3" customFormat="1" ht="31.5" x14ac:dyDescent="0.25">
      <c r="A81" s="16">
        <v>77</v>
      </c>
      <c r="B81" s="17" t="s">
        <v>56</v>
      </c>
      <c r="C81" s="34" t="s">
        <v>133</v>
      </c>
      <c r="D81" s="9">
        <v>1116</v>
      </c>
      <c r="E81" s="10" t="s">
        <v>154</v>
      </c>
      <c r="F81" s="38">
        <v>0</v>
      </c>
      <c r="G81" s="38">
        <v>0</v>
      </c>
      <c r="H81" s="5">
        <f t="shared" si="9"/>
        <v>0</v>
      </c>
      <c r="I81" s="5">
        <f t="shared" si="0"/>
        <v>0</v>
      </c>
    </row>
    <row r="82" spans="1:9" s="3" customFormat="1" ht="19.5" customHeight="1" x14ac:dyDescent="0.25">
      <c r="A82" s="16">
        <v>78</v>
      </c>
      <c r="B82" s="17" t="s">
        <v>56</v>
      </c>
      <c r="C82" s="34" t="s">
        <v>134</v>
      </c>
      <c r="D82" s="9">
        <v>2334</v>
      </c>
      <c r="E82" s="10" t="s">
        <v>154</v>
      </c>
      <c r="F82" s="38">
        <v>0</v>
      </c>
      <c r="G82" s="38">
        <v>0</v>
      </c>
      <c r="H82" s="5">
        <f t="shared" si="9"/>
        <v>0</v>
      </c>
      <c r="I82" s="5">
        <f t="shared" si="0"/>
        <v>0</v>
      </c>
    </row>
    <row r="83" spans="1:9" s="3" customFormat="1" ht="18.75" customHeight="1" x14ac:dyDescent="0.25">
      <c r="A83" s="16">
        <v>79</v>
      </c>
      <c r="B83" s="17" t="s">
        <v>56</v>
      </c>
      <c r="C83" s="34" t="s">
        <v>135</v>
      </c>
      <c r="D83" s="9">
        <v>764</v>
      </c>
      <c r="E83" s="10" t="s">
        <v>154</v>
      </c>
      <c r="F83" s="38">
        <v>0</v>
      </c>
      <c r="G83" s="38">
        <v>0</v>
      </c>
      <c r="H83" s="5">
        <f t="shared" si="9"/>
        <v>0</v>
      </c>
      <c r="I83" s="5">
        <f t="shared" si="0"/>
        <v>0</v>
      </c>
    </row>
    <row r="84" spans="1:9" s="3" customFormat="1" ht="31.5" x14ac:dyDescent="0.25">
      <c r="A84" s="16">
        <v>80</v>
      </c>
      <c r="B84" s="17" t="s">
        <v>57</v>
      </c>
      <c r="C84" s="34" t="s">
        <v>136</v>
      </c>
      <c r="D84" s="9">
        <v>195.5</v>
      </c>
      <c r="E84" s="10" t="s">
        <v>1</v>
      </c>
      <c r="F84" s="10" t="s">
        <v>18</v>
      </c>
      <c r="G84" s="38">
        <v>0</v>
      </c>
      <c r="H84" s="5">
        <f t="shared" ref="H84:H108" si="10">G84</f>
        <v>0</v>
      </c>
      <c r="I84" s="5">
        <f t="shared" si="0"/>
        <v>0</v>
      </c>
    </row>
    <row r="85" spans="1:9" s="3" customFormat="1" ht="31.5" x14ac:dyDescent="0.25">
      <c r="A85" s="16">
        <v>81</v>
      </c>
      <c r="B85" s="17" t="s">
        <v>57</v>
      </c>
      <c r="C85" s="34" t="s">
        <v>137</v>
      </c>
      <c r="D85" s="9">
        <v>97.5</v>
      </c>
      <c r="E85" s="10" t="s">
        <v>1</v>
      </c>
      <c r="F85" s="10" t="s">
        <v>18</v>
      </c>
      <c r="G85" s="38">
        <v>0</v>
      </c>
      <c r="H85" s="5">
        <f t="shared" si="10"/>
        <v>0</v>
      </c>
      <c r="I85" s="5">
        <f t="shared" si="0"/>
        <v>0</v>
      </c>
    </row>
    <row r="86" spans="1:9" s="3" customFormat="1" ht="31.5" x14ac:dyDescent="0.25">
      <c r="A86" s="16">
        <v>82</v>
      </c>
      <c r="B86" s="17" t="s">
        <v>57</v>
      </c>
      <c r="C86" s="34" t="s">
        <v>138</v>
      </c>
      <c r="D86" s="9">
        <v>0.5</v>
      </c>
      <c r="E86" s="10" t="s">
        <v>1</v>
      </c>
      <c r="F86" s="10" t="s">
        <v>18</v>
      </c>
      <c r="G86" s="38">
        <v>0</v>
      </c>
      <c r="H86" s="5">
        <f t="shared" si="10"/>
        <v>0</v>
      </c>
      <c r="I86" s="5">
        <f t="shared" si="0"/>
        <v>0</v>
      </c>
    </row>
    <row r="87" spans="1:9" s="3" customFormat="1" ht="31.5" x14ac:dyDescent="0.25">
      <c r="A87" s="16">
        <v>83</v>
      </c>
      <c r="B87" s="17" t="s">
        <v>57</v>
      </c>
      <c r="C87" s="34" t="s">
        <v>139</v>
      </c>
      <c r="D87" s="9">
        <v>4</v>
      </c>
      <c r="E87" s="10" t="s">
        <v>1</v>
      </c>
      <c r="F87" s="10" t="s">
        <v>18</v>
      </c>
      <c r="G87" s="38">
        <v>0</v>
      </c>
      <c r="H87" s="5">
        <f t="shared" si="10"/>
        <v>0</v>
      </c>
      <c r="I87" s="5">
        <f t="shared" si="0"/>
        <v>0</v>
      </c>
    </row>
    <row r="88" spans="1:9" s="3" customFormat="1" ht="31.5" x14ac:dyDescent="0.25">
      <c r="A88" s="16">
        <v>84</v>
      </c>
      <c r="B88" s="17" t="s">
        <v>57</v>
      </c>
      <c r="C88" s="34" t="s">
        <v>140</v>
      </c>
      <c r="D88" s="9">
        <v>9.5</v>
      </c>
      <c r="E88" s="10" t="s">
        <v>1</v>
      </c>
      <c r="F88" s="10" t="s">
        <v>18</v>
      </c>
      <c r="G88" s="38">
        <v>0</v>
      </c>
      <c r="H88" s="5">
        <f t="shared" si="10"/>
        <v>0</v>
      </c>
      <c r="I88" s="5">
        <f t="shared" si="0"/>
        <v>0</v>
      </c>
    </row>
    <row r="89" spans="1:9" s="3" customFormat="1" ht="31.5" x14ac:dyDescent="0.25">
      <c r="A89" s="16">
        <v>85</v>
      </c>
      <c r="B89" s="17" t="s">
        <v>57</v>
      </c>
      <c r="C89" s="34" t="s">
        <v>141</v>
      </c>
      <c r="D89" s="9">
        <v>1</v>
      </c>
      <c r="E89" s="10" t="s">
        <v>1</v>
      </c>
      <c r="F89" s="10" t="s">
        <v>18</v>
      </c>
      <c r="G89" s="38">
        <v>0</v>
      </c>
      <c r="H89" s="5">
        <f t="shared" si="10"/>
        <v>0</v>
      </c>
      <c r="I89" s="5">
        <f t="shared" si="0"/>
        <v>0</v>
      </c>
    </row>
    <row r="90" spans="1:9" s="3" customFormat="1" ht="31.5" x14ac:dyDescent="0.25">
      <c r="A90" s="16">
        <v>86</v>
      </c>
      <c r="B90" s="17" t="s">
        <v>57</v>
      </c>
      <c r="C90" s="34" t="s">
        <v>142</v>
      </c>
      <c r="D90" s="9">
        <v>34</v>
      </c>
      <c r="E90" s="10" t="s">
        <v>1</v>
      </c>
      <c r="F90" s="10" t="s">
        <v>18</v>
      </c>
      <c r="G90" s="38">
        <v>0</v>
      </c>
      <c r="H90" s="5">
        <f t="shared" si="10"/>
        <v>0</v>
      </c>
      <c r="I90" s="5">
        <f t="shared" si="0"/>
        <v>0</v>
      </c>
    </row>
    <row r="91" spans="1:9" s="3" customFormat="1" ht="47.25" x14ac:dyDescent="0.25">
      <c r="A91" s="16">
        <v>87</v>
      </c>
      <c r="B91" s="17" t="s">
        <v>58</v>
      </c>
      <c r="C91" s="34" t="s">
        <v>136</v>
      </c>
      <c r="D91" s="9">
        <v>879.5</v>
      </c>
      <c r="E91" s="10" t="s">
        <v>1</v>
      </c>
      <c r="F91" s="10" t="s">
        <v>18</v>
      </c>
      <c r="G91" s="38">
        <v>0</v>
      </c>
      <c r="H91" s="5">
        <f t="shared" si="10"/>
        <v>0</v>
      </c>
      <c r="I91" s="5">
        <f t="shared" si="0"/>
        <v>0</v>
      </c>
    </row>
    <row r="92" spans="1:9" s="3" customFormat="1" ht="63" x14ac:dyDescent="0.25">
      <c r="A92" s="16">
        <v>88</v>
      </c>
      <c r="B92" s="17" t="s">
        <v>59</v>
      </c>
      <c r="C92" s="34" t="s">
        <v>137</v>
      </c>
      <c r="D92" s="9">
        <v>248.5</v>
      </c>
      <c r="E92" s="10" t="s">
        <v>1</v>
      </c>
      <c r="F92" s="10" t="s">
        <v>18</v>
      </c>
      <c r="G92" s="38">
        <v>0</v>
      </c>
      <c r="H92" s="5">
        <f t="shared" si="10"/>
        <v>0</v>
      </c>
      <c r="I92" s="5">
        <f t="shared" si="0"/>
        <v>0</v>
      </c>
    </row>
    <row r="93" spans="1:9" s="3" customFormat="1" ht="47.25" x14ac:dyDescent="0.25">
      <c r="A93" s="16">
        <v>89</v>
      </c>
      <c r="B93" s="17" t="s">
        <v>60</v>
      </c>
      <c r="C93" s="34" t="s">
        <v>138</v>
      </c>
      <c r="D93" s="9">
        <v>10.5</v>
      </c>
      <c r="E93" s="10" t="s">
        <v>1</v>
      </c>
      <c r="F93" s="10" t="s">
        <v>18</v>
      </c>
      <c r="G93" s="38">
        <v>0</v>
      </c>
      <c r="H93" s="5">
        <f t="shared" si="10"/>
        <v>0</v>
      </c>
      <c r="I93" s="5">
        <f t="shared" si="0"/>
        <v>0</v>
      </c>
    </row>
    <row r="94" spans="1:9" s="3" customFormat="1" ht="47.25" x14ac:dyDescent="0.25">
      <c r="A94" s="16">
        <v>90</v>
      </c>
      <c r="B94" s="17" t="s">
        <v>58</v>
      </c>
      <c r="C94" s="34" t="s">
        <v>139</v>
      </c>
      <c r="D94" s="9">
        <v>40.5</v>
      </c>
      <c r="E94" s="10" t="s">
        <v>1</v>
      </c>
      <c r="F94" s="10" t="s">
        <v>18</v>
      </c>
      <c r="G94" s="38">
        <v>0</v>
      </c>
      <c r="H94" s="5">
        <f t="shared" si="10"/>
        <v>0</v>
      </c>
      <c r="I94" s="5">
        <f t="shared" si="0"/>
        <v>0</v>
      </c>
    </row>
    <row r="95" spans="1:9" s="3" customFormat="1" ht="63" x14ac:dyDescent="0.25">
      <c r="A95" s="16">
        <v>91</v>
      </c>
      <c r="B95" s="17" t="s">
        <v>59</v>
      </c>
      <c r="C95" s="34" t="s">
        <v>140</v>
      </c>
      <c r="D95" s="9">
        <v>70</v>
      </c>
      <c r="E95" s="10" t="s">
        <v>1</v>
      </c>
      <c r="F95" s="10" t="s">
        <v>18</v>
      </c>
      <c r="G95" s="38">
        <v>0</v>
      </c>
      <c r="H95" s="5">
        <f t="shared" si="10"/>
        <v>0</v>
      </c>
      <c r="I95" s="5">
        <f t="shared" si="0"/>
        <v>0</v>
      </c>
    </row>
    <row r="96" spans="1:9" s="3" customFormat="1" ht="47.25" x14ac:dyDescent="0.25">
      <c r="A96" s="16">
        <v>92</v>
      </c>
      <c r="B96" s="17" t="s">
        <v>58</v>
      </c>
      <c r="C96" s="34" t="s">
        <v>141</v>
      </c>
      <c r="D96" s="9">
        <v>8.5</v>
      </c>
      <c r="E96" s="10" t="s">
        <v>1</v>
      </c>
      <c r="F96" s="10" t="s">
        <v>18</v>
      </c>
      <c r="G96" s="38">
        <v>0</v>
      </c>
      <c r="H96" s="5">
        <f t="shared" si="10"/>
        <v>0</v>
      </c>
      <c r="I96" s="5">
        <f t="shared" si="0"/>
        <v>0</v>
      </c>
    </row>
    <row r="97" spans="1:9" s="3" customFormat="1" ht="31.5" x14ac:dyDescent="0.25">
      <c r="A97" s="16">
        <v>93</v>
      </c>
      <c r="B97" s="17" t="s">
        <v>61</v>
      </c>
      <c r="C97" s="34" t="s">
        <v>142</v>
      </c>
      <c r="D97" s="9">
        <v>96.5</v>
      </c>
      <c r="E97" s="10" t="s">
        <v>1</v>
      </c>
      <c r="F97" s="10" t="s">
        <v>18</v>
      </c>
      <c r="G97" s="38">
        <v>0</v>
      </c>
      <c r="H97" s="5">
        <f t="shared" si="10"/>
        <v>0</v>
      </c>
      <c r="I97" s="5">
        <f t="shared" si="0"/>
        <v>0</v>
      </c>
    </row>
    <row r="98" spans="1:9" s="3" customFormat="1" ht="31.5" x14ac:dyDescent="0.25">
      <c r="A98" s="16">
        <v>94</v>
      </c>
      <c r="B98" s="17" t="s">
        <v>62</v>
      </c>
      <c r="C98" s="34" t="s">
        <v>143</v>
      </c>
      <c r="D98" s="9">
        <v>62414.5</v>
      </c>
      <c r="E98" s="10" t="s">
        <v>156</v>
      </c>
      <c r="F98" s="10" t="s">
        <v>18</v>
      </c>
      <c r="G98" s="38">
        <v>0</v>
      </c>
      <c r="H98" s="5">
        <f t="shared" si="10"/>
        <v>0</v>
      </c>
      <c r="I98" s="5">
        <f t="shared" si="0"/>
        <v>0</v>
      </c>
    </row>
    <row r="99" spans="1:9" s="3" customFormat="1" ht="47.25" x14ac:dyDescent="0.25">
      <c r="A99" s="16">
        <v>95</v>
      </c>
      <c r="B99" s="17" t="s">
        <v>63</v>
      </c>
      <c r="C99" s="34" t="s">
        <v>144</v>
      </c>
      <c r="D99" s="9">
        <v>8685.5</v>
      </c>
      <c r="E99" s="10" t="s">
        <v>156</v>
      </c>
      <c r="F99" s="10" t="s">
        <v>18</v>
      </c>
      <c r="G99" s="38">
        <v>0</v>
      </c>
      <c r="H99" s="5">
        <f t="shared" si="10"/>
        <v>0</v>
      </c>
      <c r="I99" s="5">
        <f t="shared" si="0"/>
        <v>0</v>
      </c>
    </row>
    <row r="100" spans="1:9" s="3" customFormat="1" ht="31.5" x14ac:dyDescent="0.25">
      <c r="A100" s="16">
        <v>96</v>
      </c>
      <c r="B100" s="17" t="s">
        <v>64</v>
      </c>
      <c r="C100" s="34" t="s">
        <v>145</v>
      </c>
      <c r="D100" s="9">
        <v>25</v>
      </c>
      <c r="E100" s="10" t="s">
        <v>1</v>
      </c>
      <c r="F100" s="10" t="s">
        <v>18</v>
      </c>
      <c r="G100" s="38">
        <v>0</v>
      </c>
      <c r="H100" s="5">
        <f t="shared" si="10"/>
        <v>0</v>
      </c>
      <c r="I100" s="5">
        <f t="shared" si="0"/>
        <v>0</v>
      </c>
    </row>
    <row r="101" spans="1:9" s="3" customFormat="1" ht="31.5" x14ac:dyDescent="0.25">
      <c r="A101" s="16">
        <v>97</v>
      </c>
      <c r="B101" s="17" t="s">
        <v>65</v>
      </c>
      <c r="C101" s="34" t="s">
        <v>146</v>
      </c>
      <c r="D101" s="9">
        <v>50</v>
      </c>
      <c r="E101" s="10" t="s">
        <v>1</v>
      </c>
      <c r="F101" s="10" t="s">
        <v>18</v>
      </c>
      <c r="G101" s="38">
        <v>0</v>
      </c>
      <c r="H101" s="5">
        <f t="shared" si="10"/>
        <v>0</v>
      </c>
      <c r="I101" s="5">
        <f t="shared" si="0"/>
        <v>0</v>
      </c>
    </row>
    <row r="102" spans="1:9" s="3" customFormat="1" ht="31.5" x14ac:dyDescent="0.25">
      <c r="A102" s="16">
        <v>98</v>
      </c>
      <c r="B102" s="17" t="s">
        <v>66</v>
      </c>
      <c r="C102" s="34" t="s">
        <v>147</v>
      </c>
      <c r="D102" s="9">
        <v>5000</v>
      </c>
      <c r="E102" s="10" t="s">
        <v>158</v>
      </c>
      <c r="F102" s="10" t="s">
        <v>18</v>
      </c>
      <c r="G102" s="38">
        <v>0</v>
      </c>
      <c r="H102" s="5">
        <f t="shared" si="10"/>
        <v>0</v>
      </c>
      <c r="I102" s="5">
        <f t="shared" si="0"/>
        <v>0</v>
      </c>
    </row>
    <row r="103" spans="1:9" s="3" customFormat="1" ht="31.5" x14ac:dyDescent="0.25">
      <c r="A103" s="16">
        <v>99</v>
      </c>
      <c r="B103" s="17" t="s">
        <v>67</v>
      </c>
      <c r="C103" s="34" t="s">
        <v>148</v>
      </c>
      <c r="D103" s="9">
        <v>976</v>
      </c>
      <c r="E103" s="10" t="s">
        <v>158</v>
      </c>
      <c r="F103" s="10" t="s">
        <v>18</v>
      </c>
      <c r="G103" s="38">
        <v>0</v>
      </c>
      <c r="H103" s="5">
        <f t="shared" si="10"/>
        <v>0</v>
      </c>
      <c r="I103" s="5">
        <f t="shared" si="0"/>
        <v>0</v>
      </c>
    </row>
    <row r="104" spans="1:9" s="3" customFormat="1" ht="31.5" x14ac:dyDescent="0.25">
      <c r="A104" s="16">
        <v>100</v>
      </c>
      <c r="B104" s="17" t="s">
        <v>67</v>
      </c>
      <c r="C104" s="34" t="s">
        <v>149</v>
      </c>
      <c r="D104" s="9">
        <v>3121</v>
      </c>
      <c r="E104" s="10" t="s">
        <v>158</v>
      </c>
      <c r="F104" s="10" t="s">
        <v>18</v>
      </c>
      <c r="G104" s="38">
        <v>0</v>
      </c>
      <c r="H104" s="5">
        <f t="shared" si="10"/>
        <v>0</v>
      </c>
      <c r="I104" s="5">
        <f t="shared" si="0"/>
        <v>0</v>
      </c>
    </row>
    <row r="105" spans="1:9" s="3" customFormat="1" ht="31.5" x14ac:dyDescent="0.25">
      <c r="A105" s="16">
        <v>101</v>
      </c>
      <c r="B105" s="17" t="s">
        <v>67</v>
      </c>
      <c r="C105" s="34" t="s">
        <v>150</v>
      </c>
      <c r="D105" s="9">
        <v>2483.5</v>
      </c>
      <c r="E105" s="10" t="s">
        <v>158</v>
      </c>
      <c r="F105" s="10" t="s">
        <v>18</v>
      </c>
      <c r="G105" s="38">
        <v>0</v>
      </c>
      <c r="H105" s="5">
        <f t="shared" si="10"/>
        <v>0</v>
      </c>
      <c r="I105" s="5">
        <f t="shared" si="0"/>
        <v>0</v>
      </c>
    </row>
    <row r="106" spans="1:9" s="3" customFormat="1" ht="31.5" x14ac:dyDescent="0.25">
      <c r="A106" s="16">
        <v>102</v>
      </c>
      <c r="B106" s="17" t="s">
        <v>67</v>
      </c>
      <c r="C106" s="34" t="s">
        <v>151</v>
      </c>
      <c r="D106" s="9">
        <v>462.5</v>
      </c>
      <c r="E106" s="10" t="s">
        <v>158</v>
      </c>
      <c r="F106" s="10" t="s">
        <v>18</v>
      </c>
      <c r="G106" s="38">
        <v>0</v>
      </c>
      <c r="H106" s="5">
        <f t="shared" si="10"/>
        <v>0</v>
      </c>
      <c r="I106" s="5">
        <f t="shared" si="0"/>
        <v>0</v>
      </c>
    </row>
    <row r="107" spans="1:9" s="3" customFormat="1" ht="31.5" x14ac:dyDescent="0.25">
      <c r="A107" s="16">
        <v>103</v>
      </c>
      <c r="B107" s="17" t="s">
        <v>67</v>
      </c>
      <c r="C107" s="34" t="s">
        <v>152</v>
      </c>
      <c r="D107" s="9">
        <v>1016</v>
      </c>
      <c r="E107" s="10" t="s">
        <v>158</v>
      </c>
      <c r="F107" s="10" t="s">
        <v>18</v>
      </c>
      <c r="G107" s="38">
        <v>0</v>
      </c>
      <c r="H107" s="5">
        <f t="shared" si="10"/>
        <v>0</v>
      </c>
      <c r="I107" s="5">
        <f t="shared" si="0"/>
        <v>0</v>
      </c>
    </row>
    <row r="108" spans="1:9" s="3" customFormat="1" ht="79.5" thickBot="1" x14ac:dyDescent="0.3">
      <c r="A108" s="19">
        <v>104</v>
      </c>
      <c r="B108" s="18" t="s">
        <v>68</v>
      </c>
      <c r="C108" s="35" t="s">
        <v>153</v>
      </c>
      <c r="D108" s="11">
        <v>120.5</v>
      </c>
      <c r="E108" s="12" t="s">
        <v>1</v>
      </c>
      <c r="F108" s="12" t="s">
        <v>18</v>
      </c>
      <c r="G108" s="39">
        <v>0</v>
      </c>
      <c r="H108" s="6">
        <f t="shared" si="10"/>
        <v>0</v>
      </c>
      <c r="I108" s="6">
        <f t="shared" ref="I108" si="11">D108*H108</f>
        <v>0</v>
      </c>
    </row>
    <row r="109" spans="1:9" s="2" customFormat="1" x14ac:dyDescent="0.25">
      <c r="A109" s="28" t="s">
        <v>5</v>
      </c>
      <c r="B109" s="28"/>
      <c r="C109" s="28"/>
      <c r="D109" s="28"/>
      <c r="E109" s="28"/>
      <c r="F109" s="28"/>
      <c r="G109" s="28"/>
      <c r="H109" s="28"/>
      <c r="I109" s="7">
        <f>SUM(I5:I108)</f>
        <v>0</v>
      </c>
    </row>
    <row r="110" spans="1:9" x14ac:dyDescent="0.25">
      <c r="A110" s="29" t="s">
        <v>6</v>
      </c>
      <c r="B110" s="30"/>
      <c r="C110" s="30"/>
      <c r="D110" s="30"/>
      <c r="E110" s="30"/>
      <c r="F110" s="30"/>
      <c r="G110" s="30"/>
      <c r="H110" s="30"/>
      <c r="I110" s="5">
        <f>I109*0.22</f>
        <v>0</v>
      </c>
    </row>
    <row r="111" spans="1:9" ht="16.5" thickBot="1" x14ac:dyDescent="0.3">
      <c r="A111" s="20" t="s">
        <v>7</v>
      </c>
      <c r="B111" s="21"/>
      <c r="C111" s="21"/>
      <c r="D111" s="21"/>
      <c r="E111" s="21"/>
      <c r="F111" s="21"/>
      <c r="G111" s="21"/>
      <c r="H111" s="21"/>
      <c r="I111" s="6">
        <f>I109*1.22</f>
        <v>0</v>
      </c>
    </row>
    <row r="113" spans="1:9" x14ac:dyDescent="0.25">
      <c r="C113" s="1" t="s">
        <v>8</v>
      </c>
      <c r="D113" s="1" t="s">
        <v>9</v>
      </c>
      <c r="E113" s="36"/>
      <c r="F113" s="36"/>
      <c r="G113" s="36"/>
      <c r="H113" s="36"/>
      <c r="I113" s="36"/>
    </row>
    <row r="114" spans="1:9" x14ac:dyDescent="0.25">
      <c r="A114" s="15" t="s">
        <v>10</v>
      </c>
      <c r="D114" s="37"/>
      <c r="E114" s="37"/>
      <c r="F114" s="37"/>
      <c r="G114" s="37"/>
      <c r="H114" s="37"/>
      <c r="I114" s="37"/>
    </row>
    <row r="115" spans="1:9" x14ac:dyDescent="0.25">
      <c r="A115" s="15" t="s">
        <v>11</v>
      </c>
    </row>
    <row r="116" spans="1:9" x14ac:dyDescent="0.25">
      <c r="A116" s="15" t="s">
        <v>12</v>
      </c>
      <c r="D116" s="13"/>
      <c r="E116" s="13"/>
      <c r="F116" s="13"/>
      <c r="G116" s="13"/>
    </row>
    <row r="117" spans="1:9" ht="41.25" customHeight="1" x14ac:dyDescent="0.25">
      <c r="A117" s="14"/>
      <c r="B117" s="14"/>
      <c r="C117" s="14"/>
      <c r="D117" s="14"/>
      <c r="E117" s="14"/>
      <c r="F117" s="14"/>
      <c r="G117" s="14"/>
      <c r="H117" s="14"/>
      <c r="I117" s="14"/>
    </row>
  </sheetData>
  <sheetProtection password="D9D6" sheet="1" objects="1" scenarios="1" selectLockedCells="1"/>
  <mergeCells count="12">
    <mergeCell ref="I2:I4"/>
    <mergeCell ref="A109:H109"/>
    <mergeCell ref="A110:H110"/>
    <mergeCell ref="A111:H111"/>
    <mergeCell ref="A2:A4"/>
    <mergeCell ref="B2:B4"/>
    <mergeCell ref="C2:C4"/>
    <mergeCell ref="D2:D4"/>
    <mergeCell ref="E2:E4"/>
    <mergeCell ref="F2:F4"/>
    <mergeCell ref="G2:G4"/>
    <mergeCell ref="H2:H4"/>
  </mergeCells>
  <dataValidations count="1">
    <dataValidation type="custom" allowBlank="1" showInputMessage="1" showErrorMessage="1" error="Vse cene na enoto morajo biti vnesene v ponudbeni predračun na dve decimalni mesti natančno !" sqref="D5:D108 H5:H108" xr:uid="{8F225118-3865-40F0-9094-CD8009816263}">
      <formula1>OR(ROUND(MOD(D5*100,1),3)=0,ROUND(MOD(D5*100,1),3)=1)</formula1>
    </dataValidation>
  </dataValidations>
  <pageMargins left="0.7" right="0.7" top="0.53489583333333335" bottom="0.75" header="0.3" footer="0.3"/>
  <pageSetup paperSize="9"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B0715-A560-4C51-938C-A5271D8CC206}">
  <dimension ref="A1:I117"/>
  <sheetViews>
    <sheetView view="pageBreakPreview" zoomScale="110" zoomScaleNormal="100" zoomScaleSheetLayoutView="110" workbookViewId="0">
      <selection activeCell="G5" sqref="G5"/>
    </sheetView>
  </sheetViews>
  <sheetFormatPr defaultColWidth="8.85546875" defaultRowHeight="15.75" x14ac:dyDescent="0.25"/>
  <cols>
    <col min="1" max="1" width="5.42578125" style="1" customWidth="1"/>
    <col min="2" max="2" width="54.42578125" style="1" customWidth="1"/>
    <col min="3" max="3" width="33.28515625" style="1" customWidth="1"/>
    <col min="4" max="4" width="8.7109375" style="8" customWidth="1"/>
    <col min="5" max="5" width="4.7109375" style="8" customWidth="1"/>
    <col min="6" max="6" width="13" style="8" customWidth="1"/>
    <col min="7" max="7" width="14.28515625" style="8" customWidth="1"/>
    <col min="8" max="8" width="13.42578125" style="4" customWidth="1"/>
    <col min="9" max="9" width="15" style="4" customWidth="1"/>
    <col min="10" max="16384" width="8.85546875" style="1"/>
  </cols>
  <sheetData>
    <row r="1" spans="1:9" ht="19.5" customHeight="1" thickBot="1" x14ac:dyDescent="0.3">
      <c r="B1" s="2" t="s">
        <v>161</v>
      </c>
    </row>
    <row r="2" spans="1:9" x14ac:dyDescent="0.25">
      <c r="A2" s="22" t="s">
        <v>2</v>
      </c>
      <c r="B2" s="22" t="s">
        <v>13</v>
      </c>
      <c r="C2" s="22" t="s">
        <v>14</v>
      </c>
      <c r="D2" s="25" t="s">
        <v>0</v>
      </c>
      <c r="E2" s="25" t="s">
        <v>3</v>
      </c>
      <c r="F2" s="31" t="s">
        <v>15</v>
      </c>
      <c r="G2" s="31" t="s">
        <v>16</v>
      </c>
      <c r="H2" s="25" t="s">
        <v>17</v>
      </c>
      <c r="I2" s="25" t="s">
        <v>4</v>
      </c>
    </row>
    <row r="3" spans="1:9" x14ac:dyDescent="0.25">
      <c r="A3" s="23"/>
      <c r="B3" s="23"/>
      <c r="C3" s="23"/>
      <c r="D3" s="26"/>
      <c r="E3" s="26"/>
      <c r="F3" s="32"/>
      <c r="G3" s="32"/>
      <c r="H3" s="26"/>
      <c r="I3" s="26"/>
    </row>
    <row r="4" spans="1:9" ht="16.5" thickBot="1" x14ac:dyDescent="0.3">
      <c r="A4" s="24"/>
      <c r="B4" s="24"/>
      <c r="C4" s="24"/>
      <c r="D4" s="27"/>
      <c r="E4" s="27"/>
      <c r="F4" s="33"/>
      <c r="G4" s="33"/>
      <c r="H4" s="27"/>
      <c r="I4" s="27"/>
    </row>
    <row r="5" spans="1:9" s="3" customFormat="1" ht="63" x14ac:dyDescent="0.25">
      <c r="A5" s="16">
        <v>1</v>
      </c>
      <c r="B5" s="17" t="s">
        <v>19</v>
      </c>
      <c r="C5" s="34" t="s">
        <v>69</v>
      </c>
      <c r="D5" s="9">
        <v>132</v>
      </c>
      <c r="E5" s="10" t="s">
        <v>154</v>
      </c>
      <c r="F5" s="10" t="s">
        <v>18</v>
      </c>
      <c r="G5" s="38">
        <v>0</v>
      </c>
      <c r="H5" s="5">
        <f>G5</f>
        <v>0</v>
      </c>
      <c r="I5" s="5">
        <f t="shared" ref="I5:I107" si="0">D5*H5</f>
        <v>0</v>
      </c>
    </row>
    <row r="6" spans="1:9" s="3" customFormat="1" ht="63" x14ac:dyDescent="0.25">
      <c r="A6" s="16">
        <v>2</v>
      </c>
      <c r="B6" s="17" t="s">
        <v>19</v>
      </c>
      <c r="C6" s="34" t="s">
        <v>70</v>
      </c>
      <c r="D6" s="9">
        <v>22428.399999999994</v>
      </c>
      <c r="E6" s="10" t="s">
        <v>154</v>
      </c>
      <c r="F6" s="10" t="s">
        <v>18</v>
      </c>
      <c r="G6" s="38">
        <v>0</v>
      </c>
      <c r="H6" s="5">
        <f t="shared" ref="H6:H31" si="1">G6</f>
        <v>0</v>
      </c>
      <c r="I6" s="5">
        <f t="shared" si="0"/>
        <v>0</v>
      </c>
    </row>
    <row r="7" spans="1:9" s="3" customFormat="1" ht="63" x14ac:dyDescent="0.25">
      <c r="A7" s="16">
        <v>3</v>
      </c>
      <c r="B7" s="17" t="s">
        <v>19</v>
      </c>
      <c r="C7" s="34" t="s">
        <v>71</v>
      </c>
      <c r="D7" s="9">
        <v>8480.8000000000029</v>
      </c>
      <c r="E7" s="10" t="s">
        <v>154</v>
      </c>
      <c r="F7" s="10" t="s">
        <v>18</v>
      </c>
      <c r="G7" s="38">
        <v>0</v>
      </c>
      <c r="H7" s="5">
        <f t="shared" si="1"/>
        <v>0</v>
      </c>
      <c r="I7" s="5">
        <f t="shared" si="0"/>
        <v>0</v>
      </c>
    </row>
    <row r="8" spans="1:9" s="3" customFormat="1" ht="63" x14ac:dyDescent="0.25">
      <c r="A8" s="16">
        <v>4</v>
      </c>
      <c r="B8" s="17" t="s">
        <v>19</v>
      </c>
      <c r="C8" s="34" t="s">
        <v>72</v>
      </c>
      <c r="D8" s="9">
        <v>1886.8000000000002</v>
      </c>
      <c r="E8" s="10" t="s">
        <v>154</v>
      </c>
      <c r="F8" s="10" t="s">
        <v>18</v>
      </c>
      <c r="G8" s="38">
        <v>0</v>
      </c>
      <c r="H8" s="5">
        <f t="shared" si="1"/>
        <v>0</v>
      </c>
      <c r="I8" s="5">
        <f t="shared" si="0"/>
        <v>0</v>
      </c>
    </row>
    <row r="9" spans="1:9" s="3" customFormat="1" ht="63" x14ac:dyDescent="0.25">
      <c r="A9" s="16">
        <v>5</v>
      </c>
      <c r="B9" s="17" t="s">
        <v>19</v>
      </c>
      <c r="C9" s="34" t="s">
        <v>73</v>
      </c>
      <c r="D9" s="9">
        <v>482.40000000000009</v>
      </c>
      <c r="E9" s="10" t="s">
        <v>154</v>
      </c>
      <c r="F9" s="10" t="s">
        <v>18</v>
      </c>
      <c r="G9" s="38">
        <v>0</v>
      </c>
      <c r="H9" s="5">
        <f t="shared" si="1"/>
        <v>0</v>
      </c>
      <c r="I9" s="5">
        <f t="shared" si="0"/>
        <v>0</v>
      </c>
    </row>
    <row r="10" spans="1:9" s="3" customFormat="1" ht="63" x14ac:dyDescent="0.25">
      <c r="A10" s="16">
        <v>6</v>
      </c>
      <c r="B10" s="17" t="s">
        <v>19</v>
      </c>
      <c r="C10" s="34" t="s">
        <v>74</v>
      </c>
      <c r="D10" s="9">
        <v>86</v>
      </c>
      <c r="E10" s="10" t="s">
        <v>154</v>
      </c>
      <c r="F10" s="10" t="s">
        <v>18</v>
      </c>
      <c r="G10" s="38">
        <v>0</v>
      </c>
      <c r="H10" s="5">
        <f t="shared" si="1"/>
        <v>0</v>
      </c>
      <c r="I10" s="5">
        <f t="shared" si="0"/>
        <v>0</v>
      </c>
    </row>
    <row r="11" spans="1:9" s="3" customFormat="1" ht="47.25" x14ac:dyDescent="0.25">
      <c r="A11" s="16">
        <v>7</v>
      </c>
      <c r="B11" s="17" t="s">
        <v>20</v>
      </c>
      <c r="C11" s="34" t="s">
        <v>69</v>
      </c>
      <c r="D11" s="9">
        <v>20</v>
      </c>
      <c r="E11" s="10" t="s">
        <v>154</v>
      </c>
      <c r="F11" s="10" t="s">
        <v>18</v>
      </c>
      <c r="G11" s="38">
        <v>0</v>
      </c>
      <c r="H11" s="5">
        <f t="shared" si="1"/>
        <v>0</v>
      </c>
      <c r="I11" s="5">
        <f t="shared" si="0"/>
        <v>0</v>
      </c>
    </row>
    <row r="12" spans="1:9" s="3" customFormat="1" ht="47.25" x14ac:dyDescent="0.25">
      <c r="A12" s="16">
        <v>8</v>
      </c>
      <c r="B12" s="17" t="s">
        <v>20</v>
      </c>
      <c r="C12" s="34" t="s">
        <v>70</v>
      </c>
      <c r="D12" s="9">
        <v>6000</v>
      </c>
      <c r="E12" s="10" t="s">
        <v>154</v>
      </c>
      <c r="F12" s="10" t="s">
        <v>18</v>
      </c>
      <c r="G12" s="38">
        <v>0</v>
      </c>
      <c r="H12" s="5">
        <f t="shared" si="1"/>
        <v>0</v>
      </c>
      <c r="I12" s="5">
        <f t="shared" si="0"/>
        <v>0</v>
      </c>
    </row>
    <row r="13" spans="1:9" s="3" customFormat="1" ht="47.25" x14ac:dyDescent="0.25">
      <c r="A13" s="16">
        <v>9</v>
      </c>
      <c r="B13" s="17" t="s">
        <v>20</v>
      </c>
      <c r="C13" s="34" t="s">
        <v>71</v>
      </c>
      <c r="D13" s="9">
        <v>1916</v>
      </c>
      <c r="E13" s="10" t="s">
        <v>154</v>
      </c>
      <c r="F13" s="10" t="s">
        <v>18</v>
      </c>
      <c r="G13" s="38">
        <v>0</v>
      </c>
      <c r="H13" s="5">
        <f t="shared" si="1"/>
        <v>0</v>
      </c>
      <c r="I13" s="5">
        <f t="shared" si="0"/>
        <v>0</v>
      </c>
    </row>
    <row r="14" spans="1:9" s="3" customFormat="1" ht="63" x14ac:dyDescent="0.25">
      <c r="A14" s="16">
        <v>10</v>
      </c>
      <c r="B14" s="17" t="s">
        <v>21</v>
      </c>
      <c r="C14" s="34" t="s">
        <v>78</v>
      </c>
      <c r="D14" s="9">
        <v>26400</v>
      </c>
      <c r="E14" s="10" t="s">
        <v>154</v>
      </c>
      <c r="F14" s="10" t="s">
        <v>18</v>
      </c>
      <c r="G14" s="38">
        <v>0</v>
      </c>
      <c r="H14" s="5">
        <f t="shared" si="1"/>
        <v>0</v>
      </c>
      <c r="I14" s="5">
        <f t="shared" si="0"/>
        <v>0</v>
      </c>
    </row>
    <row r="15" spans="1:9" s="3" customFormat="1" ht="31.5" x14ac:dyDescent="0.25">
      <c r="A15" s="16">
        <v>11</v>
      </c>
      <c r="B15" s="17" t="s">
        <v>22</v>
      </c>
      <c r="C15" s="34" t="s">
        <v>75</v>
      </c>
      <c r="D15" s="9">
        <v>83002</v>
      </c>
      <c r="E15" s="10" t="s">
        <v>155</v>
      </c>
      <c r="F15" s="38">
        <v>0</v>
      </c>
      <c r="G15" s="38">
        <v>0</v>
      </c>
      <c r="H15" s="5">
        <f>F15+G15</f>
        <v>0</v>
      </c>
      <c r="I15" s="5">
        <f t="shared" si="0"/>
        <v>0</v>
      </c>
    </row>
    <row r="16" spans="1:9" s="3" customFormat="1" ht="31.5" x14ac:dyDescent="0.25">
      <c r="A16" s="16">
        <v>12</v>
      </c>
      <c r="B16" s="17" t="s">
        <v>23</v>
      </c>
      <c r="C16" s="34" t="s">
        <v>76</v>
      </c>
      <c r="D16" s="9">
        <v>230</v>
      </c>
      <c r="E16" s="10" t="s">
        <v>154</v>
      </c>
      <c r="F16" s="10" t="s">
        <v>18</v>
      </c>
      <c r="G16" s="38">
        <v>0</v>
      </c>
      <c r="H16" s="5">
        <f t="shared" si="1"/>
        <v>0</v>
      </c>
      <c r="I16" s="5">
        <f t="shared" si="0"/>
        <v>0</v>
      </c>
    </row>
    <row r="17" spans="1:9" s="3" customFormat="1" ht="126" x14ac:dyDescent="0.25">
      <c r="A17" s="16">
        <v>13</v>
      </c>
      <c r="B17" s="17" t="s">
        <v>24</v>
      </c>
      <c r="C17" s="34" t="s">
        <v>77</v>
      </c>
      <c r="D17" s="9">
        <v>10000</v>
      </c>
      <c r="E17" s="10" t="s">
        <v>154</v>
      </c>
      <c r="F17" s="10" t="s">
        <v>18</v>
      </c>
      <c r="G17" s="38">
        <v>0</v>
      </c>
      <c r="H17" s="5">
        <f t="shared" si="1"/>
        <v>0</v>
      </c>
      <c r="I17" s="5">
        <f t="shared" si="0"/>
        <v>0</v>
      </c>
    </row>
    <row r="18" spans="1:9" s="3" customFormat="1" ht="18.75" customHeight="1" x14ac:dyDescent="0.25">
      <c r="A18" s="16">
        <v>14</v>
      </c>
      <c r="B18" s="17" t="s">
        <v>25</v>
      </c>
      <c r="C18" s="34" t="s">
        <v>78</v>
      </c>
      <c r="D18" s="9">
        <v>2470.7999999999993</v>
      </c>
      <c r="E18" s="10" t="s">
        <v>155</v>
      </c>
      <c r="F18" s="10" t="s">
        <v>18</v>
      </c>
      <c r="G18" s="38">
        <v>0</v>
      </c>
      <c r="H18" s="5">
        <f t="shared" si="1"/>
        <v>0</v>
      </c>
      <c r="I18" s="5">
        <f t="shared" si="0"/>
        <v>0</v>
      </c>
    </row>
    <row r="19" spans="1:9" s="3" customFormat="1" ht="78.75" x14ac:dyDescent="0.25">
      <c r="A19" s="16">
        <v>15</v>
      </c>
      <c r="B19" s="17" t="s">
        <v>26</v>
      </c>
      <c r="C19" s="34" t="s">
        <v>79</v>
      </c>
      <c r="D19" s="9">
        <v>15384.400000000001</v>
      </c>
      <c r="E19" s="10" t="s">
        <v>156</v>
      </c>
      <c r="F19" s="10" t="s">
        <v>18</v>
      </c>
      <c r="G19" s="38">
        <v>0</v>
      </c>
      <c r="H19" s="5">
        <f t="shared" si="1"/>
        <v>0</v>
      </c>
      <c r="I19" s="5">
        <f t="shared" si="0"/>
        <v>0</v>
      </c>
    </row>
    <row r="20" spans="1:9" s="3" customFormat="1" ht="78.75" x14ac:dyDescent="0.25">
      <c r="A20" s="16">
        <v>16</v>
      </c>
      <c r="B20" s="17" t="s">
        <v>26</v>
      </c>
      <c r="C20" s="34" t="s">
        <v>80</v>
      </c>
      <c r="D20" s="9">
        <v>200</v>
      </c>
      <c r="E20" s="10" t="s">
        <v>156</v>
      </c>
      <c r="F20" s="10" t="s">
        <v>18</v>
      </c>
      <c r="G20" s="38">
        <v>0</v>
      </c>
      <c r="H20" s="5">
        <f t="shared" si="1"/>
        <v>0</v>
      </c>
      <c r="I20" s="5">
        <f t="shared" si="0"/>
        <v>0</v>
      </c>
    </row>
    <row r="21" spans="1:9" s="3" customFormat="1" ht="78.75" x14ac:dyDescent="0.25">
      <c r="A21" s="16">
        <v>17</v>
      </c>
      <c r="B21" s="17" t="s">
        <v>26</v>
      </c>
      <c r="C21" s="34" t="s">
        <v>81</v>
      </c>
      <c r="D21" s="9">
        <v>2800</v>
      </c>
      <c r="E21" s="10" t="s">
        <v>156</v>
      </c>
      <c r="F21" s="10" t="s">
        <v>18</v>
      </c>
      <c r="G21" s="38">
        <v>0</v>
      </c>
      <c r="H21" s="5">
        <f t="shared" si="1"/>
        <v>0</v>
      </c>
      <c r="I21" s="5">
        <f t="shared" si="0"/>
        <v>0</v>
      </c>
    </row>
    <row r="22" spans="1:9" s="3" customFormat="1" ht="78.75" x14ac:dyDescent="0.25">
      <c r="A22" s="16">
        <v>18</v>
      </c>
      <c r="B22" s="17" t="s">
        <v>26</v>
      </c>
      <c r="C22" s="34" t="s">
        <v>82</v>
      </c>
      <c r="D22" s="9">
        <v>200</v>
      </c>
      <c r="E22" s="10" t="s">
        <v>156</v>
      </c>
      <c r="F22" s="10" t="s">
        <v>18</v>
      </c>
      <c r="G22" s="38">
        <v>0</v>
      </c>
      <c r="H22" s="5">
        <f t="shared" si="1"/>
        <v>0</v>
      </c>
      <c r="I22" s="5">
        <f t="shared" si="0"/>
        <v>0</v>
      </c>
    </row>
    <row r="23" spans="1:9" s="3" customFormat="1" ht="78.75" x14ac:dyDescent="0.25">
      <c r="A23" s="16">
        <v>19</v>
      </c>
      <c r="B23" s="17" t="s">
        <v>27</v>
      </c>
      <c r="C23" s="34" t="s">
        <v>83</v>
      </c>
      <c r="D23" s="9">
        <v>14000</v>
      </c>
      <c r="E23" s="10" t="s">
        <v>156</v>
      </c>
      <c r="F23" s="10" t="s">
        <v>18</v>
      </c>
      <c r="G23" s="38">
        <v>0</v>
      </c>
      <c r="H23" s="5">
        <f t="shared" si="1"/>
        <v>0</v>
      </c>
      <c r="I23" s="5">
        <f t="shared" si="0"/>
        <v>0</v>
      </c>
    </row>
    <row r="24" spans="1:9" s="3" customFormat="1" ht="78.75" x14ac:dyDescent="0.25">
      <c r="A24" s="16">
        <v>20</v>
      </c>
      <c r="B24" s="17" t="s">
        <v>27</v>
      </c>
      <c r="C24" s="34" t="s">
        <v>84</v>
      </c>
      <c r="D24" s="9">
        <v>200</v>
      </c>
      <c r="E24" s="10" t="s">
        <v>156</v>
      </c>
      <c r="F24" s="10" t="s">
        <v>18</v>
      </c>
      <c r="G24" s="38">
        <v>0</v>
      </c>
      <c r="H24" s="5">
        <f t="shared" si="1"/>
        <v>0</v>
      </c>
      <c r="I24" s="5">
        <f t="shared" si="0"/>
        <v>0</v>
      </c>
    </row>
    <row r="25" spans="1:9" s="3" customFormat="1" ht="78.75" x14ac:dyDescent="0.25">
      <c r="A25" s="16">
        <v>21</v>
      </c>
      <c r="B25" s="17" t="s">
        <v>27</v>
      </c>
      <c r="C25" s="34" t="s">
        <v>85</v>
      </c>
      <c r="D25" s="9">
        <v>20000</v>
      </c>
      <c r="E25" s="10" t="s">
        <v>156</v>
      </c>
      <c r="F25" s="10" t="s">
        <v>18</v>
      </c>
      <c r="G25" s="38">
        <v>0</v>
      </c>
      <c r="H25" s="5">
        <f t="shared" si="1"/>
        <v>0</v>
      </c>
      <c r="I25" s="5">
        <f t="shared" si="0"/>
        <v>0</v>
      </c>
    </row>
    <row r="26" spans="1:9" s="3" customFormat="1" ht="78.75" x14ac:dyDescent="0.25">
      <c r="A26" s="16">
        <v>22</v>
      </c>
      <c r="B26" s="17" t="s">
        <v>28</v>
      </c>
      <c r="C26" s="34" t="s">
        <v>86</v>
      </c>
      <c r="D26" s="9">
        <v>100</v>
      </c>
      <c r="E26" s="10" t="s">
        <v>156</v>
      </c>
      <c r="F26" s="10" t="s">
        <v>18</v>
      </c>
      <c r="G26" s="38">
        <v>0</v>
      </c>
      <c r="H26" s="5">
        <f t="shared" si="1"/>
        <v>0</v>
      </c>
      <c r="I26" s="5">
        <f t="shared" si="0"/>
        <v>0</v>
      </c>
    </row>
    <row r="27" spans="1:9" s="3" customFormat="1" ht="78.75" x14ac:dyDescent="0.25">
      <c r="A27" s="16">
        <v>23</v>
      </c>
      <c r="B27" s="17" t="s">
        <v>29</v>
      </c>
      <c r="C27" s="34" t="s">
        <v>87</v>
      </c>
      <c r="D27" s="9">
        <v>15200</v>
      </c>
      <c r="E27" s="10" t="s">
        <v>156</v>
      </c>
      <c r="F27" s="10" t="s">
        <v>18</v>
      </c>
      <c r="G27" s="38">
        <v>0</v>
      </c>
      <c r="H27" s="5">
        <f t="shared" si="1"/>
        <v>0</v>
      </c>
      <c r="I27" s="5">
        <f t="shared" si="0"/>
        <v>0</v>
      </c>
    </row>
    <row r="28" spans="1:9" s="3" customFormat="1" ht="78.75" x14ac:dyDescent="0.25">
      <c r="A28" s="16">
        <v>24</v>
      </c>
      <c r="B28" s="17" t="s">
        <v>30</v>
      </c>
      <c r="C28" s="34" t="s">
        <v>88</v>
      </c>
      <c r="D28" s="9">
        <v>320</v>
      </c>
      <c r="E28" s="10" t="s">
        <v>156</v>
      </c>
      <c r="F28" s="10" t="s">
        <v>18</v>
      </c>
      <c r="G28" s="38">
        <v>0</v>
      </c>
      <c r="H28" s="5">
        <f t="shared" si="1"/>
        <v>0</v>
      </c>
      <c r="I28" s="5">
        <f t="shared" si="0"/>
        <v>0</v>
      </c>
    </row>
    <row r="29" spans="1:9" s="3" customFormat="1" ht="78.75" x14ac:dyDescent="0.25">
      <c r="A29" s="16">
        <v>25</v>
      </c>
      <c r="B29" s="17" t="s">
        <v>30</v>
      </c>
      <c r="C29" s="34" t="s">
        <v>89</v>
      </c>
      <c r="D29" s="9">
        <v>86.800000000000011</v>
      </c>
      <c r="E29" s="10" t="s">
        <v>156</v>
      </c>
      <c r="F29" s="10" t="s">
        <v>18</v>
      </c>
      <c r="G29" s="38">
        <v>0</v>
      </c>
      <c r="H29" s="5">
        <f t="shared" si="1"/>
        <v>0</v>
      </c>
      <c r="I29" s="5">
        <f t="shared" si="0"/>
        <v>0</v>
      </c>
    </row>
    <row r="30" spans="1:9" s="3" customFormat="1" ht="63" x14ac:dyDescent="0.25">
      <c r="A30" s="16">
        <v>26</v>
      </c>
      <c r="B30" s="17" t="s">
        <v>31</v>
      </c>
      <c r="C30" s="34" t="s">
        <v>90</v>
      </c>
      <c r="D30" s="9">
        <v>20</v>
      </c>
      <c r="E30" s="10" t="s">
        <v>156</v>
      </c>
      <c r="F30" s="10" t="s">
        <v>18</v>
      </c>
      <c r="G30" s="38">
        <v>0</v>
      </c>
      <c r="H30" s="5">
        <f t="shared" si="1"/>
        <v>0</v>
      </c>
      <c r="I30" s="5">
        <f t="shared" si="0"/>
        <v>0</v>
      </c>
    </row>
    <row r="31" spans="1:9" s="3" customFormat="1" ht="78.75" x14ac:dyDescent="0.25">
      <c r="A31" s="16">
        <v>27</v>
      </c>
      <c r="B31" s="17" t="s">
        <v>32</v>
      </c>
      <c r="C31" s="34" t="s">
        <v>91</v>
      </c>
      <c r="D31" s="9">
        <v>60</v>
      </c>
      <c r="E31" s="10" t="s">
        <v>156</v>
      </c>
      <c r="F31" s="10" t="s">
        <v>18</v>
      </c>
      <c r="G31" s="38">
        <v>0</v>
      </c>
      <c r="H31" s="5">
        <f t="shared" si="1"/>
        <v>0</v>
      </c>
      <c r="I31" s="5">
        <f t="shared" si="0"/>
        <v>0</v>
      </c>
    </row>
    <row r="32" spans="1:9" s="3" customFormat="1" ht="63" x14ac:dyDescent="0.25">
      <c r="A32" s="16">
        <v>28</v>
      </c>
      <c r="B32" s="17" t="s">
        <v>33</v>
      </c>
      <c r="C32" s="34" t="s">
        <v>92</v>
      </c>
      <c r="D32" s="9">
        <v>49.600000000000023</v>
      </c>
      <c r="E32" s="10" t="s">
        <v>156</v>
      </c>
      <c r="F32" s="38">
        <v>0</v>
      </c>
      <c r="G32" s="38">
        <v>0</v>
      </c>
      <c r="H32" s="5">
        <f>F32+G32</f>
        <v>0</v>
      </c>
      <c r="I32" s="5">
        <f t="shared" si="0"/>
        <v>0</v>
      </c>
    </row>
    <row r="33" spans="1:9" s="3" customFormat="1" ht="63" x14ac:dyDescent="0.25">
      <c r="A33" s="16">
        <v>29</v>
      </c>
      <c r="B33" s="17" t="s">
        <v>33</v>
      </c>
      <c r="C33" s="34" t="s">
        <v>93</v>
      </c>
      <c r="D33" s="9">
        <v>16.799999999999997</v>
      </c>
      <c r="E33" s="10" t="s">
        <v>156</v>
      </c>
      <c r="F33" s="38">
        <v>0</v>
      </c>
      <c r="G33" s="38">
        <v>0</v>
      </c>
      <c r="H33" s="5">
        <f t="shared" ref="H33:H42" si="2">F33+G33</f>
        <v>0</v>
      </c>
      <c r="I33" s="5">
        <f t="shared" si="0"/>
        <v>0</v>
      </c>
    </row>
    <row r="34" spans="1:9" s="3" customFormat="1" ht="63" x14ac:dyDescent="0.25">
      <c r="A34" s="16">
        <v>30</v>
      </c>
      <c r="B34" s="17" t="s">
        <v>33</v>
      </c>
      <c r="C34" s="34" t="s">
        <v>94</v>
      </c>
      <c r="D34" s="9">
        <v>1.5999999999999996</v>
      </c>
      <c r="E34" s="10" t="s">
        <v>156</v>
      </c>
      <c r="F34" s="38">
        <v>0</v>
      </c>
      <c r="G34" s="38">
        <v>0</v>
      </c>
      <c r="H34" s="5">
        <f t="shared" si="2"/>
        <v>0</v>
      </c>
      <c r="I34" s="5">
        <f t="shared" si="0"/>
        <v>0</v>
      </c>
    </row>
    <row r="35" spans="1:9" s="3" customFormat="1" ht="63" x14ac:dyDescent="0.25">
      <c r="A35" s="16">
        <v>31</v>
      </c>
      <c r="B35" s="17" t="s">
        <v>34</v>
      </c>
      <c r="C35" s="34" t="s">
        <v>95</v>
      </c>
      <c r="D35" s="9">
        <v>8</v>
      </c>
      <c r="E35" s="10" t="s">
        <v>156</v>
      </c>
      <c r="F35" s="38">
        <v>0</v>
      </c>
      <c r="G35" s="38">
        <v>0</v>
      </c>
      <c r="H35" s="5">
        <f t="shared" si="2"/>
        <v>0</v>
      </c>
      <c r="I35" s="5">
        <f t="shared" si="0"/>
        <v>0</v>
      </c>
    </row>
    <row r="36" spans="1:9" s="3" customFormat="1" ht="63" x14ac:dyDescent="0.25">
      <c r="A36" s="16">
        <v>32</v>
      </c>
      <c r="B36" s="17" t="s">
        <v>35</v>
      </c>
      <c r="C36" s="34" t="s">
        <v>96</v>
      </c>
      <c r="D36" s="9">
        <v>10</v>
      </c>
      <c r="E36" s="10" t="s">
        <v>1</v>
      </c>
      <c r="F36" s="38">
        <v>0</v>
      </c>
      <c r="G36" s="38">
        <v>0</v>
      </c>
      <c r="H36" s="5">
        <f t="shared" si="2"/>
        <v>0</v>
      </c>
      <c r="I36" s="5">
        <f t="shared" si="0"/>
        <v>0</v>
      </c>
    </row>
    <row r="37" spans="1:9" s="3" customFormat="1" ht="63" x14ac:dyDescent="0.25">
      <c r="A37" s="16">
        <v>33</v>
      </c>
      <c r="B37" s="17" t="s">
        <v>35</v>
      </c>
      <c r="C37" s="34" t="s">
        <v>97</v>
      </c>
      <c r="D37" s="9">
        <v>36.800000000000011</v>
      </c>
      <c r="E37" s="10" t="s">
        <v>1</v>
      </c>
      <c r="F37" s="38">
        <v>0</v>
      </c>
      <c r="G37" s="38">
        <v>0</v>
      </c>
      <c r="H37" s="5">
        <f t="shared" si="2"/>
        <v>0</v>
      </c>
      <c r="I37" s="5">
        <f t="shared" si="0"/>
        <v>0</v>
      </c>
    </row>
    <row r="38" spans="1:9" s="3" customFormat="1" ht="63" x14ac:dyDescent="0.25">
      <c r="A38" s="16">
        <v>34</v>
      </c>
      <c r="B38" s="17" t="s">
        <v>35</v>
      </c>
      <c r="C38" s="34" t="s">
        <v>98</v>
      </c>
      <c r="D38" s="9">
        <v>16.400000000000006</v>
      </c>
      <c r="E38" s="10" t="s">
        <v>1</v>
      </c>
      <c r="F38" s="38">
        <v>0</v>
      </c>
      <c r="G38" s="38">
        <v>0</v>
      </c>
      <c r="H38" s="5">
        <f t="shared" si="2"/>
        <v>0</v>
      </c>
      <c r="I38" s="5">
        <f t="shared" si="0"/>
        <v>0</v>
      </c>
    </row>
    <row r="39" spans="1:9" s="3" customFormat="1" ht="63" x14ac:dyDescent="0.25">
      <c r="A39" s="16">
        <v>35</v>
      </c>
      <c r="B39" s="17" t="s">
        <v>35</v>
      </c>
      <c r="C39" s="34" t="s">
        <v>99</v>
      </c>
      <c r="D39" s="9">
        <v>10.399999999999999</v>
      </c>
      <c r="E39" s="10" t="s">
        <v>1</v>
      </c>
      <c r="F39" s="38">
        <v>0</v>
      </c>
      <c r="G39" s="38">
        <v>0</v>
      </c>
      <c r="H39" s="5">
        <f t="shared" si="2"/>
        <v>0</v>
      </c>
      <c r="I39" s="5">
        <f t="shared" si="0"/>
        <v>0</v>
      </c>
    </row>
    <row r="40" spans="1:9" s="3" customFormat="1" ht="63" x14ac:dyDescent="0.25">
      <c r="A40" s="16">
        <v>36</v>
      </c>
      <c r="B40" s="17" t="s">
        <v>35</v>
      </c>
      <c r="C40" s="34" t="s">
        <v>100</v>
      </c>
      <c r="D40" s="9">
        <v>3.6000000000000014</v>
      </c>
      <c r="E40" s="10" t="s">
        <v>1</v>
      </c>
      <c r="F40" s="38">
        <v>0</v>
      </c>
      <c r="G40" s="38">
        <v>0</v>
      </c>
      <c r="H40" s="5">
        <f t="shared" si="2"/>
        <v>0</v>
      </c>
      <c r="I40" s="5">
        <f t="shared" si="0"/>
        <v>0</v>
      </c>
    </row>
    <row r="41" spans="1:9" s="3" customFormat="1" ht="63" x14ac:dyDescent="0.25">
      <c r="A41" s="16">
        <v>37</v>
      </c>
      <c r="B41" s="17" t="s">
        <v>35</v>
      </c>
      <c r="C41" s="34" t="s">
        <v>101</v>
      </c>
      <c r="D41" s="9">
        <v>3.1999999999999993</v>
      </c>
      <c r="E41" s="10" t="s">
        <v>1</v>
      </c>
      <c r="F41" s="38">
        <v>0</v>
      </c>
      <c r="G41" s="38">
        <v>0</v>
      </c>
      <c r="H41" s="5">
        <f t="shared" si="2"/>
        <v>0</v>
      </c>
      <c r="I41" s="5">
        <f t="shared" si="0"/>
        <v>0</v>
      </c>
    </row>
    <row r="42" spans="1:9" s="3" customFormat="1" ht="63" x14ac:dyDescent="0.25">
      <c r="A42" s="16">
        <v>38</v>
      </c>
      <c r="B42" s="17" t="s">
        <v>35</v>
      </c>
      <c r="C42" s="34" t="s">
        <v>102</v>
      </c>
      <c r="D42" s="9">
        <v>2.4000000000000004</v>
      </c>
      <c r="E42" s="10" t="s">
        <v>1</v>
      </c>
      <c r="F42" s="38">
        <v>0</v>
      </c>
      <c r="G42" s="38">
        <v>0</v>
      </c>
      <c r="H42" s="5">
        <f t="shared" si="2"/>
        <v>0</v>
      </c>
      <c r="I42" s="5">
        <f t="shared" si="0"/>
        <v>0</v>
      </c>
    </row>
    <row r="43" spans="1:9" s="3" customFormat="1" ht="94.5" x14ac:dyDescent="0.25">
      <c r="A43" s="16">
        <v>39</v>
      </c>
      <c r="B43" s="17" t="s">
        <v>36</v>
      </c>
      <c r="C43" s="34" t="s">
        <v>103</v>
      </c>
      <c r="D43" s="9">
        <v>2</v>
      </c>
      <c r="E43" s="10" t="s">
        <v>1</v>
      </c>
      <c r="F43" s="10" t="s">
        <v>18</v>
      </c>
      <c r="G43" s="38">
        <v>0</v>
      </c>
      <c r="H43" s="5">
        <f t="shared" ref="H43:H44" si="3">G43</f>
        <v>0</v>
      </c>
      <c r="I43" s="5">
        <f t="shared" si="0"/>
        <v>0</v>
      </c>
    </row>
    <row r="44" spans="1:9" s="3" customFormat="1" ht="94.5" x14ac:dyDescent="0.25">
      <c r="A44" s="16">
        <v>40</v>
      </c>
      <c r="B44" s="17" t="s">
        <v>36</v>
      </c>
      <c r="C44" s="34" t="s">
        <v>104</v>
      </c>
      <c r="D44" s="9">
        <v>10</v>
      </c>
      <c r="E44" s="10" t="s">
        <v>1</v>
      </c>
      <c r="F44" s="10" t="s">
        <v>18</v>
      </c>
      <c r="G44" s="38">
        <v>0</v>
      </c>
      <c r="H44" s="5">
        <f t="shared" si="3"/>
        <v>0</v>
      </c>
      <c r="I44" s="5">
        <f t="shared" si="0"/>
        <v>0</v>
      </c>
    </row>
    <row r="45" spans="1:9" s="3" customFormat="1" ht="94.5" x14ac:dyDescent="0.25">
      <c r="A45" s="16">
        <v>41</v>
      </c>
      <c r="B45" s="17" t="s">
        <v>37</v>
      </c>
      <c r="C45" s="34" t="s">
        <v>78</v>
      </c>
      <c r="D45" s="9">
        <v>0.79999999999999982</v>
      </c>
      <c r="E45" s="10" t="s">
        <v>1</v>
      </c>
      <c r="F45" s="38">
        <v>0</v>
      </c>
      <c r="G45" s="38">
        <v>0</v>
      </c>
      <c r="H45" s="5">
        <f t="shared" ref="H45:H68" si="4">F45+G45</f>
        <v>0</v>
      </c>
      <c r="I45" s="5">
        <f t="shared" si="0"/>
        <v>0</v>
      </c>
    </row>
    <row r="46" spans="1:9" s="3" customFormat="1" ht="47.25" x14ac:dyDescent="0.25">
      <c r="A46" s="16">
        <v>42</v>
      </c>
      <c r="B46" s="17" t="s">
        <v>38</v>
      </c>
      <c r="C46" s="34" t="s">
        <v>105</v>
      </c>
      <c r="D46" s="9">
        <v>232</v>
      </c>
      <c r="E46" s="10" t="s">
        <v>154</v>
      </c>
      <c r="F46" s="38">
        <v>0</v>
      </c>
      <c r="G46" s="38">
        <v>0</v>
      </c>
      <c r="H46" s="5">
        <f t="shared" si="4"/>
        <v>0</v>
      </c>
      <c r="I46" s="5">
        <f t="shared" si="0"/>
        <v>0</v>
      </c>
    </row>
    <row r="47" spans="1:9" s="3" customFormat="1" ht="47.25" x14ac:dyDescent="0.25">
      <c r="A47" s="16">
        <v>43</v>
      </c>
      <c r="B47" s="17" t="s">
        <v>38</v>
      </c>
      <c r="C47" s="34" t="s">
        <v>106</v>
      </c>
      <c r="D47" s="9">
        <v>1463.6000000000004</v>
      </c>
      <c r="E47" s="10" t="s">
        <v>154</v>
      </c>
      <c r="F47" s="38">
        <v>0</v>
      </c>
      <c r="G47" s="38">
        <v>0</v>
      </c>
      <c r="H47" s="5">
        <f t="shared" si="4"/>
        <v>0</v>
      </c>
      <c r="I47" s="5">
        <f t="shared" si="0"/>
        <v>0</v>
      </c>
    </row>
    <row r="48" spans="1:9" s="3" customFormat="1" ht="47.25" x14ac:dyDescent="0.25">
      <c r="A48" s="16">
        <v>44</v>
      </c>
      <c r="B48" s="17" t="s">
        <v>38</v>
      </c>
      <c r="C48" s="34" t="s">
        <v>107</v>
      </c>
      <c r="D48" s="9">
        <v>80.800000000000011</v>
      </c>
      <c r="E48" s="10" t="s">
        <v>154</v>
      </c>
      <c r="F48" s="38">
        <v>0</v>
      </c>
      <c r="G48" s="38">
        <v>0</v>
      </c>
      <c r="H48" s="5">
        <f t="shared" si="4"/>
        <v>0</v>
      </c>
      <c r="I48" s="5">
        <f t="shared" si="0"/>
        <v>0</v>
      </c>
    </row>
    <row r="49" spans="1:9" s="3" customFormat="1" ht="47.25" x14ac:dyDescent="0.25">
      <c r="A49" s="16">
        <v>45</v>
      </c>
      <c r="B49" s="17" t="s">
        <v>38</v>
      </c>
      <c r="C49" s="34" t="s">
        <v>108</v>
      </c>
      <c r="D49" s="9">
        <v>40</v>
      </c>
      <c r="E49" s="10" t="s">
        <v>154</v>
      </c>
      <c r="F49" s="38">
        <v>0</v>
      </c>
      <c r="G49" s="38">
        <v>0</v>
      </c>
      <c r="H49" s="5">
        <f t="shared" si="4"/>
        <v>0</v>
      </c>
      <c r="I49" s="5">
        <f t="shared" si="0"/>
        <v>0</v>
      </c>
    </row>
    <row r="50" spans="1:9" s="3" customFormat="1" ht="110.25" x14ac:dyDescent="0.25">
      <c r="A50" s="16">
        <v>46</v>
      </c>
      <c r="B50" s="17" t="s">
        <v>39</v>
      </c>
      <c r="C50" s="34" t="s">
        <v>109</v>
      </c>
      <c r="D50" s="9">
        <v>0.79999999999999982</v>
      </c>
      <c r="E50" s="10" t="s">
        <v>1</v>
      </c>
      <c r="F50" s="38">
        <v>0</v>
      </c>
      <c r="G50" s="38">
        <v>0</v>
      </c>
      <c r="H50" s="5">
        <f t="shared" si="4"/>
        <v>0</v>
      </c>
      <c r="I50" s="5">
        <f t="shared" si="0"/>
        <v>0</v>
      </c>
    </row>
    <row r="51" spans="1:9" s="3" customFormat="1" ht="110.25" x14ac:dyDescent="0.25">
      <c r="A51" s="16">
        <v>47</v>
      </c>
      <c r="B51" s="17" t="s">
        <v>39</v>
      </c>
      <c r="C51" s="34" t="s">
        <v>110</v>
      </c>
      <c r="D51" s="9">
        <v>0.79999999999999982</v>
      </c>
      <c r="E51" s="10" t="s">
        <v>1</v>
      </c>
      <c r="F51" s="38">
        <v>0</v>
      </c>
      <c r="G51" s="38">
        <v>0</v>
      </c>
      <c r="H51" s="5">
        <f t="shared" si="4"/>
        <v>0</v>
      </c>
      <c r="I51" s="5">
        <f t="shared" si="0"/>
        <v>0</v>
      </c>
    </row>
    <row r="52" spans="1:9" s="3" customFormat="1" ht="110.25" x14ac:dyDescent="0.25">
      <c r="A52" s="16">
        <v>48</v>
      </c>
      <c r="B52" s="17" t="s">
        <v>39</v>
      </c>
      <c r="C52" s="34" t="s">
        <v>111</v>
      </c>
      <c r="D52" s="9">
        <v>0.79999999999999982</v>
      </c>
      <c r="E52" s="10" t="s">
        <v>1</v>
      </c>
      <c r="F52" s="38">
        <v>0</v>
      </c>
      <c r="G52" s="38">
        <v>0</v>
      </c>
      <c r="H52" s="5">
        <f t="shared" si="4"/>
        <v>0</v>
      </c>
      <c r="I52" s="5">
        <f t="shared" si="0"/>
        <v>0</v>
      </c>
    </row>
    <row r="53" spans="1:9" s="3" customFormat="1" ht="110.25" x14ac:dyDescent="0.25">
      <c r="A53" s="16">
        <v>49</v>
      </c>
      <c r="B53" s="17" t="s">
        <v>39</v>
      </c>
      <c r="C53" s="34" t="s">
        <v>112</v>
      </c>
      <c r="D53" s="9">
        <v>0.79999999999999982</v>
      </c>
      <c r="E53" s="10" t="s">
        <v>1</v>
      </c>
      <c r="F53" s="38">
        <v>0</v>
      </c>
      <c r="G53" s="38">
        <v>0</v>
      </c>
      <c r="H53" s="5">
        <f t="shared" si="4"/>
        <v>0</v>
      </c>
      <c r="I53" s="5">
        <f t="shared" si="0"/>
        <v>0</v>
      </c>
    </row>
    <row r="54" spans="1:9" s="3" customFormat="1" ht="110.25" x14ac:dyDescent="0.25">
      <c r="A54" s="16">
        <v>50</v>
      </c>
      <c r="B54" s="17" t="s">
        <v>39</v>
      </c>
      <c r="C54" s="34" t="s">
        <v>113</v>
      </c>
      <c r="D54" s="9">
        <v>3.1999999999999993</v>
      </c>
      <c r="E54" s="10" t="s">
        <v>1</v>
      </c>
      <c r="F54" s="38">
        <v>0</v>
      </c>
      <c r="G54" s="38">
        <v>0</v>
      </c>
      <c r="H54" s="5">
        <f t="shared" si="4"/>
        <v>0</v>
      </c>
      <c r="I54" s="5">
        <f t="shared" si="0"/>
        <v>0</v>
      </c>
    </row>
    <row r="55" spans="1:9" s="3" customFormat="1" ht="110.25" x14ac:dyDescent="0.25">
      <c r="A55" s="16">
        <v>51</v>
      </c>
      <c r="B55" s="17" t="s">
        <v>40</v>
      </c>
      <c r="C55" s="34" t="s">
        <v>114</v>
      </c>
      <c r="D55" s="9">
        <v>24</v>
      </c>
      <c r="E55" s="10" t="s">
        <v>1</v>
      </c>
      <c r="F55" s="38">
        <v>0</v>
      </c>
      <c r="G55" s="38">
        <v>0</v>
      </c>
      <c r="H55" s="5">
        <f t="shared" si="4"/>
        <v>0</v>
      </c>
      <c r="I55" s="5">
        <f t="shared" si="0"/>
        <v>0</v>
      </c>
    </row>
    <row r="56" spans="1:9" s="3" customFormat="1" ht="110.25" x14ac:dyDescent="0.25">
      <c r="A56" s="16">
        <v>52</v>
      </c>
      <c r="B56" s="17" t="s">
        <v>39</v>
      </c>
      <c r="C56" s="34" t="s">
        <v>115</v>
      </c>
      <c r="D56" s="9">
        <v>55.199999999999989</v>
      </c>
      <c r="E56" s="10" t="s">
        <v>1</v>
      </c>
      <c r="F56" s="38">
        <v>0</v>
      </c>
      <c r="G56" s="38">
        <v>0</v>
      </c>
      <c r="H56" s="5">
        <f t="shared" si="4"/>
        <v>0</v>
      </c>
      <c r="I56" s="5">
        <f t="shared" si="0"/>
        <v>0</v>
      </c>
    </row>
    <row r="57" spans="1:9" s="3" customFormat="1" ht="110.25" x14ac:dyDescent="0.25">
      <c r="A57" s="16">
        <v>53</v>
      </c>
      <c r="B57" s="17" t="s">
        <v>39</v>
      </c>
      <c r="C57" s="34" t="s">
        <v>116</v>
      </c>
      <c r="D57" s="9">
        <v>1.2000000000000002</v>
      </c>
      <c r="E57" s="10" t="s">
        <v>1</v>
      </c>
      <c r="F57" s="38">
        <v>0</v>
      </c>
      <c r="G57" s="38">
        <v>0</v>
      </c>
      <c r="H57" s="5">
        <f t="shared" si="4"/>
        <v>0</v>
      </c>
      <c r="I57" s="5">
        <f t="shared" si="0"/>
        <v>0</v>
      </c>
    </row>
    <row r="58" spans="1:9" s="3" customFormat="1" ht="110.25" x14ac:dyDescent="0.25">
      <c r="A58" s="16">
        <v>54</v>
      </c>
      <c r="B58" s="17" t="s">
        <v>39</v>
      </c>
      <c r="C58" s="34" t="s">
        <v>117</v>
      </c>
      <c r="D58" s="9">
        <v>1.2000000000000002</v>
      </c>
      <c r="E58" s="10" t="s">
        <v>1</v>
      </c>
      <c r="F58" s="38">
        <v>0</v>
      </c>
      <c r="G58" s="38">
        <v>0</v>
      </c>
      <c r="H58" s="5">
        <f t="shared" si="4"/>
        <v>0</v>
      </c>
      <c r="I58" s="5">
        <f t="shared" si="0"/>
        <v>0</v>
      </c>
    </row>
    <row r="59" spans="1:9" s="3" customFormat="1" ht="110.25" x14ac:dyDescent="0.25">
      <c r="A59" s="16">
        <v>55</v>
      </c>
      <c r="B59" s="17" t="s">
        <v>39</v>
      </c>
      <c r="C59" s="34" t="s">
        <v>118</v>
      </c>
      <c r="D59" s="9">
        <v>3.6000000000000014</v>
      </c>
      <c r="E59" s="10" t="s">
        <v>1</v>
      </c>
      <c r="F59" s="38">
        <v>0</v>
      </c>
      <c r="G59" s="38">
        <v>0</v>
      </c>
      <c r="H59" s="5">
        <f t="shared" si="4"/>
        <v>0</v>
      </c>
      <c r="I59" s="5">
        <f t="shared" si="0"/>
        <v>0</v>
      </c>
    </row>
    <row r="60" spans="1:9" s="3" customFormat="1" ht="94.5" x14ac:dyDescent="0.25">
      <c r="A60" s="16">
        <v>56</v>
      </c>
      <c r="B60" s="17" t="s">
        <v>41</v>
      </c>
      <c r="C60" s="34" t="s">
        <v>119</v>
      </c>
      <c r="D60" s="9">
        <v>13.600000000000001</v>
      </c>
      <c r="E60" s="10" t="s">
        <v>156</v>
      </c>
      <c r="F60" s="38">
        <v>0</v>
      </c>
      <c r="G60" s="38">
        <v>0</v>
      </c>
      <c r="H60" s="5">
        <f t="shared" si="4"/>
        <v>0</v>
      </c>
      <c r="I60" s="5">
        <f t="shared" si="0"/>
        <v>0</v>
      </c>
    </row>
    <row r="61" spans="1:9" s="3" customFormat="1" ht="94.5" x14ac:dyDescent="0.25">
      <c r="A61" s="16">
        <v>57</v>
      </c>
      <c r="B61" s="17" t="s">
        <v>41</v>
      </c>
      <c r="C61" s="34" t="s">
        <v>120</v>
      </c>
      <c r="D61" s="9">
        <v>302</v>
      </c>
      <c r="E61" s="10" t="s">
        <v>156</v>
      </c>
      <c r="F61" s="38">
        <v>0</v>
      </c>
      <c r="G61" s="38">
        <v>0</v>
      </c>
      <c r="H61" s="5">
        <f t="shared" si="4"/>
        <v>0</v>
      </c>
      <c r="I61" s="5">
        <f t="shared" si="0"/>
        <v>0</v>
      </c>
    </row>
    <row r="62" spans="1:9" s="3" customFormat="1" ht="78.75" x14ac:dyDescent="0.25">
      <c r="A62" s="16">
        <v>58</v>
      </c>
      <c r="B62" s="17" t="s">
        <v>42</v>
      </c>
      <c r="C62" s="34" t="s">
        <v>121</v>
      </c>
      <c r="D62" s="9">
        <v>168</v>
      </c>
      <c r="E62" s="10" t="s">
        <v>155</v>
      </c>
      <c r="F62" s="38">
        <v>0</v>
      </c>
      <c r="G62" s="38">
        <v>0</v>
      </c>
      <c r="H62" s="5">
        <f t="shared" si="4"/>
        <v>0</v>
      </c>
      <c r="I62" s="5">
        <f t="shared" si="0"/>
        <v>0</v>
      </c>
    </row>
    <row r="63" spans="1:9" s="3" customFormat="1" ht="78.75" x14ac:dyDescent="0.25">
      <c r="A63" s="16">
        <v>59</v>
      </c>
      <c r="B63" s="17" t="s">
        <v>43</v>
      </c>
      <c r="C63" s="34" t="s">
        <v>122</v>
      </c>
      <c r="D63" s="9">
        <v>96.399999999999977</v>
      </c>
      <c r="E63" s="10" t="s">
        <v>156</v>
      </c>
      <c r="F63" s="10" t="s">
        <v>18</v>
      </c>
      <c r="G63" s="38">
        <v>0</v>
      </c>
      <c r="H63" s="5">
        <f t="shared" ref="H63:H64" si="5">G63</f>
        <v>0</v>
      </c>
      <c r="I63" s="5">
        <f t="shared" si="0"/>
        <v>0</v>
      </c>
    </row>
    <row r="64" spans="1:9" s="3" customFormat="1" ht="47.25" x14ac:dyDescent="0.25">
      <c r="A64" s="16">
        <v>60</v>
      </c>
      <c r="B64" s="17" t="s">
        <v>44</v>
      </c>
      <c r="C64" s="34" t="s">
        <v>78</v>
      </c>
      <c r="D64" s="9">
        <v>283.20000000000005</v>
      </c>
      <c r="E64" s="10" t="s">
        <v>155</v>
      </c>
      <c r="F64" s="10" t="s">
        <v>18</v>
      </c>
      <c r="G64" s="38">
        <v>0</v>
      </c>
      <c r="H64" s="5">
        <f t="shared" si="5"/>
        <v>0</v>
      </c>
      <c r="I64" s="5">
        <f t="shared" si="0"/>
        <v>0</v>
      </c>
    </row>
    <row r="65" spans="1:9" s="3" customFormat="1" ht="63" x14ac:dyDescent="0.25">
      <c r="A65" s="16">
        <v>61</v>
      </c>
      <c r="B65" s="17" t="s">
        <v>45</v>
      </c>
      <c r="C65" s="34" t="s">
        <v>78</v>
      </c>
      <c r="D65" s="9">
        <v>250.79999999999995</v>
      </c>
      <c r="E65" s="10" t="s">
        <v>155</v>
      </c>
      <c r="F65" s="38">
        <v>0</v>
      </c>
      <c r="G65" s="38">
        <v>0</v>
      </c>
      <c r="H65" s="5">
        <f t="shared" si="4"/>
        <v>0</v>
      </c>
      <c r="I65" s="5">
        <f t="shared" si="0"/>
        <v>0</v>
      </c>
    </row>
    <row r="66" spans="1:9" s="3" customFormat="1" ht="47.25" x14ac:dyDescent="0.25">
      <c r="A66" s="16">
        <v>62</v>
      </c>
      <c r="B66" s="17" t="s">
        <v>46</v>
      </c>
      <c r="C66" s="34" t="s">
        <v>78</v>
      </c>
      <c r="D66" s="9">
        <v>7.2000000000000028</v>
      </c>
      <c r="E66" s="10" t="s">
        <v>155</v>
      </c>
      <c r="F66" s="38">
        <v>0</v>
      </c>
      <c r="G66" s="38">
        <v>0</v>
      </c>
      <c r="H66" s="5">
        <f t="shared" si="4"/>
        <v>0</v>
      </c>
      <c r="I66" s="5">
        <f t="shared" si="0"/>
        <v>0</v>
      </c>
    </row>
    <row r="67" spans="1:9" s="3" customFormat="1" ht="47.25" x14ac:dyDescent="0.25">
      <c r="A67" s="16">
        <v>63</v>
      </c>
      <c r="B67" s="17" t="s">
        <v>47</v>
      </c>
      <c r="C67" s="34" t="s">
        <v>78</v>
      </c>
      <c r="D67" s="9">
        <v>62</v>
      </c>
      <c r="E67" s="10" t="s">
        <v>155</v>
      </c>
      <c r="F67" s="38">
        <v>0</v>
      </c>
      <c r="G67" s="38">
        <v>0</v>
      </c>
      <c r="H67" s="5">
        <f t="shared" si="4"/>
        <v>0</v>
      </c>
      <c r="I67" s="5">
        <f t="shared" si="0"/>
        <v>0</v>
      </c>
    </row>
    <row r="68" spans="1:9" s="3" customFormat="1" ht="18.75" customHeight="1" x14ac:dyDescent="0.25">
      <c r="A68" s="16">
        <v>64</v>
      </c>
      <c r="B68" s="17" t="s">
        <v>48</v>
      </c>
      <c r="C68" s="34" t="s">
        <v>123</v>
      </c>
      <c r="D68" s="9">
        <v>109.60000000000002</v>
      </c>
      <c r="E68" s="10" t="s">
        <v>155</v>
      </c>
      <c r="F68" s="38">
        <v>0</v>
      </c>
      <c r="G68" s="38">
        <v>0</v>
      </c>
      <c r="H68" s="5">
        <f t="shared" si="4"/>
        <v>0</v>
      </c>
      <c r="I68" s="5">
        <f t="shared" si="0"/>
        <v>0</v>
      </c>
    </row>
    <row r="69" spans="1:9" s="3" customFormat="1" ht="47.25" x14ac:dyDescent="0.25">
      <c r="A69" s="16">
        <v>65</v>
      </c>
      <c r="B69" s="17" t="s">
        <v>49</v>
      </c>
      <c r="C69" s="34" t="s">
        <v>163</v>
      </c>
      <c r="D69" s="9">
        <v>898</v>
      </c>
      <c r="E69" s="10" t="s">
        <v>156</v>
      </c>
      <c r="F69" s="10" t="s">
        <v>18</v>
      </c>
      <c r="G69" s="38">
        <v>0</v>
      </c>
      <c r="H69" s="5">
        <f t="shared" ref="H69:H72" si="6">G69</f>
        <v>0</v>
      </c>
      <c r="I69" s="5">
        <f t="shared" si="0"/>
        <v>0</v>
      </c>
    </row>
    <row r="70" spans="1:9" s="3" customFormat="1" ht="47.25" x14ac:dyDescent="0.25">
      <c r="A70" s="16">
        <v>66</v>
      </c>
      <c r="B70" s="17" t="s">
        <v>49</v>
      </c>
      <c r="C70" s="34" t="s">
        <v>164</v>
      </c>
      <c r="D70" s="9">
        <v>197.60000000000002</v>
      </c>
      <c r="E70" s="10" t="s">
        <v>156</v>
      </c>
      <c r="F70" s="10" t="s">
        <v>18</v>
      </c>
      <c r="G70" s="38">
        <v>0</v>
      </c>
      <c r="H70" s="5">
        <f t="shared" si="6"/>
        <v>0</v>
      </c>
      <c r="I70" s="5">
        <f t="shared" si="0"/>
        <v>0</v>
      </c>
    </row>
    <row r="71" spans="1:9" s="3" customFormat="1" ht="18.75" customHeight="1" x14ac:dyDescent="0.25">
      <c r="A71" s="16">
        <v>67</v>
      </c>
      <c r="B71" s="17" t="s">
        <v>50</v>
      </c>
      <c r="C71" s="34" t="s">
        <v>124</v>
      </c>
      <c r="D71" s="9">
        <v>335.20000000000005</v>
      </c>
      <c r="E71" s="10" t="s">
        <v>156</v>
      </c>
      <c r="F71" s="10" t="s">
        <v>18</v>
      </c>
      <c r="G71" s="38">
        <v>0</v>
      </c>
      <c r="H71" s="5">
        <f t="shared" si="6"/>
        <v>0</v>
      </c>
      <c r="I71" s="5">
        <f t="shared" si="0"/>
        <v>0</v>
      </c>
    </row>
    <row r="72" spans="1:9" s="3" customFormat="1" ht="19.5" customHeight="1" x14ac:dyDescent="0.25">
      <c r="A72" s="16">
        <v>68</v>
      </c>
      <c r="B72" s="17" t="s">
        <v>50</v>
      </c>
      <c r="C72" s="34" t="s">
        <v>125</v>
      </c>
      <c r="D72" s="9">
        <v>4439.6000000000004</v>
      </c>
      <c r="E72" s="10" t="s">
        <v>156</v>
      </c>
      <c r="F72" s="10" t="s">
        <v>18</v>
      </c>
      <c r="G72" s="38">
        <v>0</v>
      </c>
      <c r="H72" s="5">
        <f t="shared" si="6"/>
        <v>0</v>
      </c>
      <c r="I72" s="5">
        <f t="shared" si="0"/>
        <v>0</v>
      </c>
    </row>
    <row r="73" spans="1:9" s="3" customFormat="1" ht="63" x14ac:dyDescent="0.25">
      <c r="A73" s="16">
        <v>69</v>
      </c>
      <c r="B73" s="17" t="s">
        <v>51</v>
      </c>
      <c r="C73" s="34" t="s">
        <v>126</v>
      </c>
      <c r="D73" s="9">
        <v>280.79999999999995</v>
      </c>
      <c r="E73" s="10" t="s">
        <v>155</v>
      </c>
      <c r="F73" s="38">
        <v>0</v>
      </c>
      <c r="G73" s="38">
        <v>0</v>
      </c>
      <c r="H73" s="5">
        <f t="shared" ref="H73:H75" si="7">F73+G73</f>
        <v>0</v>
      </c>
      <c r="I73" s="5">
        <f t="shared" si="0"/>
        <v>0</v>
      </c>
    </row>
    <row r="74" spans="1:9" s="3" customFormat="1" ht="63" x14ac:dyDescent="0.25">
      <c r="A74" s="16">
        <v>70</v>
      </c>
      <c r="B74" s="17" t="s">
        <v>52</v>
      </c>
      <c r="C74" s="34" t="s">
        <v>127</v>
      </c>
      <c r="D74" s="9">
        <v>1928.8000000000002</v>
      </c>
      <c r="E74" s="10" t="s">
        <v>155</v>
      </c>
      <c r="F74" s="38">
        <v>0</v>
      </c>
      <c r="G74" s="38">
        <v>0</v>
      </c>
      <c r="H74" s="5">
        <f t="shared" si="7"/>
        <v>0</v>
      </c>
      <c r="I74" s="5">
        <f t="shared" si="0"/>
        <v>0</v>
      </c>
    </row>
    <row r="75" spans="1:9" s="3" customFormat="1" ht="78.75" x14ac:dyDescent="0.25">
      <c r="A75" s="16">
        <v>71</v>
      </c>
      <c r="B75" s="17" t="s">
        <v>53</v>
      </c>
      <c r="C75" s="34" t="s">
        <v>128</v>
      </c>
      <c r="D75" s="9">
        <v>1733.6000000000004</v>
      </c>
      <c r="E75" s="10" t="s">
        <v>155</v>
      </c>
      <c r="F75" s="38">
        <v>0</v>
      </c>
      <c r="G75" s="38">
        <v>0</v>
      </c>
      <c r="H75" s="5">
        <f t="shared" si="7"/>
        <v>0</v>
      </c>
      <c r="I75" s="5">
        <f t="shared" si="0"/>
        <v>0</v>
      </c>
    </row>
    <row r="76" spans="1:9" s="3" customFormat="1" ht="19.5" customHeight="1" x14ac:dyDescent="0.25">
      <c r="A76" s="16">
        <v>72</v>
      </c>
      <c r="B76" s="17" t="s">
        <v>54</v>
      </c>
      <c r="C76" s="34" t="s">
        <v>78</v>
      </c>
      <c r="D76" s="9">
        <v>1902.3999999999996</v>
      </c>
      <c r="E76" s="10" t="s">
        <v>155</v>
      </c>
      <c r="F76" s="10" t="s">
        <v>18</v>
      </c>
      <c r="G76" s="38">
        <v>0</v>
      </c>
      <c r="H76" s="5">
        <f t="shared" ref="H76:H79" si="8">G76</f>
        <v>0</v>
      </c>
      <c r="I76" s="5">
        <f t="shared" si="0"/>
        <v>0</v>
      </c>
    </row>
    <row r="77" spans="1:9" s="3" customFormat="1" ht="47.25" x14ac:dyDescent="0.25">
      <c r="A77" s="16">
        <v>73</v>
      </c>
      <c r="B77" s="17" t="s">
        <v>55</v>
      </c>
      <c r="C77" s="34" t="s">
        <v>129</v>
      </c>
      <c r="D77" s="9">
        <v>538</v>
      </c>
      <c r="E77" s="10" t="s">
        <v>157</v>
      </c>
      <c r="F77" s="10" t="s">
        <v>18</v>
      </c>
      <c r="G77" s="38">
        <v>0</v>
      </c>
      <c r="H77" s="5">
        <f t="shared" si="8"/>
        <v>0</v>
      </c>
      <c r="I77" s="5">
        <f t="shared" si="0"/>
        <v>0</v>
      </c>
    </row>
    <row r="78" spans="1:9" s="3" customFormat="1" ht="47.25" x14ac:dyDescent="0.25">
      <c r="A78" s="16">
        <v>74</v>
      </c>
      <c r="B78" s="17" t="s">
        <v>55</v>
      </c>
      <c r="C78" s="34" t="s">
        <v>130</v>
      </c>
      <c r="D78" s="9">
        <v>421.20000000000005</v>
      </c>
      <c r="E78" s="10" t="s">
        <v>157</v>
      </c>
      <c r="F78" s="10" t="s">
        <v>18</v>
      </c>
      <c r="G78" s="38">
        <v>0</v>
      </c>
      <c r="H78" s="5">
        <f t="shared" si="8"/>
        <v>0</v>
      </c>
      <c r="I78" s="5">
        <f t="shared" si="0"/>
        <v>0</v>
      </c>
    </row>
    <row r="79" spans="1:9" s="3" customFormat="1" ht="47.25" x14ac:dyDescent="0.25">
      <c r="A79" s="16">
        <v>75</v>
      </c>
      <c r="B79" s="17" t="s">
        <v>55</v>
      </c>
      <c r="C79" s="34" t="s">
        <v>131</v>
      </c>
      <c r="D79" s="9">
        <v>36.800000000000011</v>
      </c>
      <c r="E79" s="10" t="s">
        <v>157</v>
      </c>
      <c r="F79" s="10" t="s">
        <v>18</v>
      </c>
      <c r="G79" s="38">
        <v>0</v>
      </c>
      <c r="H79" s="5">
        <f t="shared" si="8"/>
        <v>0</v>
      </c>
      <c r="I79" s="5">
        <f t="shared" si="0"/>
        <v>0</v>
      </c>
    </row>
    <row r="80" spans="1:9" s="3" customFormat="1" ht="19.5" customHeight="1" x14ac:dyDescent="0.25">
      <c r="A80" s="16">
        <v>76</v>
      </c>
      <c r="B80" s="17" t="s">
        <v>56</v>
      </c>
      <c r="C80" s="34" t="s">
        <v>132</v>
      </c>
      <c r="D80" s="9">
        <v>3688.7999999999993</v>
      </c>
      <c r="E80" s="10" t="s">
        <v>154</v>
      </c>
      <c r="F80" s="38">
        <v>0</v>
      </c>
      <c r="G80" s="38">
        <v>0</v>
      </c>
      <c r="H80" s="5">
        <f t="shared" ref="H80:H83" si="9">F80+G80</f>
        <v>0</v>
      </c>
      <c r="I80" s="5">
        <f t="shared" si="0"/>
        <v>0</v>
      </c>
    </row>
    <row r="81" spans="1:9" s="3" customFormat="1" ht="31.5" x14ac:dyDescent="0.25">
      <c r="A81" s="16">
        <v>77</v>
      </c>
      <c r="B81" s="17" t="s">
        <v>56</v>
      </c>
      <c r="C81" s="34" t="s">
        <v>133</v>
      </c>
      <c r="D81" s="9">
        <v>892.80000000000018</v>
      </c>
      <c r="E81" s="10" t="s">
        <v>154</v>
      </c>
      <c r="F81" s="38">
        <v>0</v>
      </c>
      <c r="G81" s="38">
        <v>0</v>
      </c>
      <c r="H81" s="5">
        <f t="shared" si="9"/>
        <v>0</v>
      </c>
      <c r="I81" s="5">
        <f t="shared" si="0"/>
        <v>0</v>
      </c>
    </row>
    <row r="82" spans="1:9" s="3" customFormat="1" ht="19.5" customHeight="1" x14ac:dyDescent="0.25">
      <c r="A82" s="16">
        <v>78</v>
      </c>
      <c r="B82" s="17" t="s">
        <v>56</v>
      </c>
      <c r="C82" s="34" t="s">
        <v>134</v>
      </c>
      <c r="D82" s="9">
        <v>1867.2000000000007</v>
      </c>
      <c r="E82" s="10" t="s">
        <v>154</v>
      </c>
      <c r="F82" s="38">
        <v>0</v>
      </c>
      <c r="G82" s="38">
        <v>0</v>
      </c>
      <c r="H82" s="5">
        <f t="shared" si="9"/>
        <v>0</v>
      </c>
      <c r="I82" s="5">
        <f t="shared" si="0"/>
        <v>0</v>
      </c>
    </row>
    <row r="83" spans="1:9" s="3" customFormat="1" ht="19.5" customHeight="1" x14ac:dyDescent="0.25">
      <c r="A83" s="16">
        <v>79</v>
      </c>
      <c r="B83" s="17" t="s">
        <v>56</v>
      </c>
      <c r="C83" s="34" t="s">
        <v>135</v>
      </c>
      <c r="D83" s="9">
        <v>611.19999999999982</v>
      </c>
      <c r="E83" s="10" t="s">
        <v>154</v>
      </c>
      <c r="F83" s="38">
        <v>0</v>
      </c>
      <c r="G83" s="38">
        <v>0</v>
      </c>
      <c r="H83" s="5">
        <f t="shared" si="9"/>
        <v>0</v>
      </c>
      <c r="I83" s="5">
        <f t="shared" si="0"/>
        <v>0</v>
      </c>
    </row>
    <row r="84" spans="1:9" s="3" customFormat="1" ht="31.5" x14ac:dyDescent="0.25">
      <c r="A84" s="16">
        <v>80</v>
      </c>
      <c r="B84" s="17" t="s">
        <v>57</v>
      </c>
      <c r="C84" s="34" t="s">
        <v>136</v>
      </c>
      <c r="D84" s="9">
        <v>156.39999999999998</v>
      </c>
      <c r="E84" s="10" t="s">
        <v>1</v>
      </c>
      <c r="F84" s="10" t="s">
        <v>18</v>
      </c>
      <c r="G84" s="38">
        <v>0</v>
      </c>
      <c r="H84" s="5">
        <f t="shared" ref="H84:H108" si="10">G84</f>
        <v>0</v>
      </c>
      <c r="I84" s="5">
        <f t="shared" si="0"/>
        <v>0</v>
      </c>
    </row>
    <row r="85" spans="1:9" s="3" customFormat="1" ht="31.5" x14ac:dyDescent="0.25">
      <c r="A85" s="16">
        <v>81</v>
      </c>
      <c r="B85" s="17" t="s">
        <v>57</v>
      </c>
      <c r="C85" s="34" t="s">
        <v>137</v>
      </c>
      <c r="D85" s="9">
        <v>78</v>
      </c>
      <c r="E85" s="10" t="s">
        <v>1</v>
      </c>
      <c r="F85" s="10" t="s">
        <v>18</v>
      </c>
      <c r="G85" s="38">
        <v>0</v>
      </c>
      <c r="H85" s="5">
        <f t="shared" si="10"/>
        <v>0</v>
      </c>
      <c r="I85" s="5">
        <f t="shared" si="0"/>
        <v>0</v>
      </c>
    </row>
    <row r="86" spans="1:9" s="3" customFormat="1" ht="31.5" x14ac:dyDescent="0.25">
      <c r="A86" s="16">
        <v>82</v>
      </c>
      <c r="B86" s="17" t="s">
        <v>57</v>
      </c>
      <c r="C86" s="34" t="s">
        <v>138</v>
      </c>
      <c r="D86" s="9">
        <v>0.39999999999999991</v>
      </c>
      <c r="E86" s="10" t="s">
        <v>1</v>
      </c>
      <c r="F86" s="10" t="s">
        <v>18</v>
      </c>
      <c r="G86" s="38">
        <v>0</v>
      </c>
      <c r="H86" s="5">
        <f t="shared" si="10"/>
        <v>0</v>
      </c>
      <c r="I86" s="5">
        <f t="shared" si="0"/>
        <v>0</v>
      </c>
    </row>
    <row r="87" spans="1:9" s="3" customFormat="1" ht="31.5" x14ac:dyDescent="0.25">
      <c r="A87" s="16">
        <v>83</v>
      </c>
      <c r="B87" s="17" t="s">
        <v>57</v>
      </c>
      <c r="C87" s="34" t="s">
        <v>139</v>
      </c>
      <c r="D87" s="9">
        <v>3.1999999999999993</v>
      </c>
      <c r="E87" s="10" t="s">
        <v>1</v>
      </c>
      <c r="F87" s="10" t="s">
        <v>18</v>
      </c>
      <c r="G87" s="38">
        <v>0</v>
      </c>
      <c r="H87" s="5">
        <f t="shared" si="10"/>
        <v>0</v>
      </c>
      <c r="I87" s="5">
        <f t="shared" si="0"/>
        <v>0</v>
      </c>
    </row>
    <row r="88" spans="1:9" s="3" customFormat="1" ht="31.5" x14ac:dyDescent="0.25">
      <c r="A88" s="16">
        <v>84</v>
      </c>
      <c r="B88" s="17" t="s">
        <v>57</v>
      </c>
      <c r="C88" s="34" t="s">
        <v>140</v>
      </c>
      <c r="D88" s="9">
        <v>7.6000000000000014</v>
      </c>
      <c r="E88" s="10" t="s">
        <v>1</v>
      </c>
      <c r="F88" s="10" t="s">
        <v>18</v>
      </c>
      <c r="G88" s="38">
        <v>0</v>
      </c>
      <c r="H88" s="5">
        <f t="shared" si="10"/>
        <v>0</v>
      </c>
      <c r="I88" s="5">
        <f t="shared" si="0"/>
        <v>0</v>
      </c>
    </row>
    <row r="89" spans="1:9" s="3" customFormat="1" ht="31.5" x14ac:dyDescent="0.25">
      <c r="A89" s="16">
        <v>85</v>
      </c>
      <c r="B89" s="17" t="s">
        <v>57</v>
      </c>
      <c r="C89" s="34" t="s">
        <v>141</v>
      </c>
      <c r="D89" s="9">
        <v>0.79999999999999982</v>
      </c>
      <c r="E89" s="10" t="s">
        <v>1</v>
      </c>
      <c r="F89" s="10" t="s">
        <v>18</v>
      </c>
      <c r="G89" s="38">
        <v>0</v>
      </c>
      <c r="H89" s="5">
        <f t="shared" si="10"/>
        <v>0</v>
      </c>
      <c r="I89" s="5">
        <f t="shared" si="0"/>
        <v>0</v>
      </c>
    </row>
    <row r="90" spans="1:9" s="3" customFormat="1" ht="31.5" x14ac:dyDescent="0.25">
      <c r="A90" s="16">
        <v>86</v>
      </c>
      <c r="B90" s="17" t="s">
        <v>57</v>
      </c>
      <c r="C90" s="34" t="s">
        <v>142</v>
      </c>
      <c r="D90" s="9">
        <v>27.200000000000003</v>
      </c>
      <c r="E90" s="10" t="s">
        <v>1</v>
      </c>
      <c r="F90" s="10" t="s">
        <v>18</v>
      </c>
      <c r="G90" s="38">
        <v>0</v>
      </c>
      <c r="H90" s="5">
        <f t="shared" si="10"/>
        <v>0</v>
      </c>
      <c r="I90" s="5">
        <f t="shared" si="0"/>
        <v>0</v>
      </c>
    </row>
    <row r="91" spans="1:9" s="3" customFormat="1" ht="47.25" x14ac:dyDescent="0.25">
      <c r="A91" s="16">
        <v>87</v>
      </c>
      <c r="B91" s="17" t="s">
        <v>58</v>
      </c>
      <c r="C91" s="34" t="s">
        <v>136</v>
      </c>
      <c r="D91" s="9">
        <v>703.60000000000036</v>
      </c>
      <c r="E91" s="10" t="s">
        <v>1</v>
      </c>
      <c r="F91" s="10" t="s">
        <v>18</v>
      </c>
      <c r="G91" s="38">
        <v>0</v>
      </c>
      <c r="H91" s="5">
        <f t="shared" si="10"/>
        <v>0</v>
      </c>
      <c r="I91" s="5">
        <f t="shared" si="0"/>
        <v>0</v>
      </c>
    </row>
    <row r="92" spans="1:9" s="3" customFormat="1" ht="63" x14ac:dyDescent="0.25">
      <c r="A92" s="16">
        <v>88</v>
      </c>
      <c r="B92" s="17" t="s">
        <v>59</v>
      </c>
      <c r="C92" s="34" t="s">
        <v>137</v>
      </c>
      <c r="D92" s="9">
        <v>198.79999999999995</v>
      </c>
      <c r="E92" s="10" t="s">
        <v>1</v>
      </c>
      <c r="F92" s="10" t="s">
        <v>18</v>
      </c>
      <c r="G92" s="38">
        <v>0</v>
      </c>
      <c r="H92" s="5">
        <f t="shared" si="10"/>
        <v>0</v>
      </c>
      <c r="I92" s="5">
        <f t="shared" si="0"/>
        <v>0</v>
      </c>
    </row>
    <row r="93" spans="1:9" s="3" customFormat="1" ht="47.25" x14ac:dyDescent="0.25">
      <c r="A93" s="16">
        <v>89</v>
      </c>
      <c r="B93" s="17" t="s">
        <v>60</v>
      </c>
      <c r="C93" s="34" t="s">
        <v>138</v>
      </c>
      <c r="D93" s="9">
        <v>8.3999999999999986</v>
      </c>
      <c r="E93" s="10" t="s">
        <v>1</v>
      </c>
      <c r="F93" s="10" t="s">
        <v>18</v>
      </c>
      <c r="G93" s="38">
        <v>0</v>
      </c>
      <c r="H93" s="5">
        <f t="shared" si="10"/>
        <v>0</v>
      </c>
      <c r="I93" s="5">
        <f t="shared" si="0"/>
        <v>0</v>
      </c>
    </row>
    <row r="94" spans="1:9" s="3" customFormat="1" ht="47.25" x14ac:dyDescent="0.25">
      <c r="A94" s="16">
        <v>90</v>
      </c>
      <c r="B94" s="17" t="s">
        <v>58</v>
      </c>
      <c r="C94" s="34" t="s">
        <v>139</v>
      </c>
      <c r="D94" s="9">
        <v>32.400000000000006</v>
      </c>
      <c r="E94" s="10" t="s">
        <v>1</v>
      </c>
      <c r="F94" s="10" t="s">
        <v>18</v>
      </c>
      <c r="G94" s="38">
        <v>0</v>
      </c>
      <c r="H94" s="5">
        <f t="shared" si="10"/>
        <v>0</v>
      </c>
      <c r="I94" s="5">
        <f t="shared" si="0"/>
        <v>0</v>
      </c>
    </row>
    <row r="95" spans="1:9" s="3" customFormat="1" ht="63" x14ac:dyDescent="0.25">
      <c r="A95" s="16">
        <v>91</v>
      </c>
      <c r="B95" s="17" t="s">
        <v>59</v>
      </c>
      <c r="C95" s="34" t="s">
        <v>140</v>
      </c>
      <c r="D95" s="9">
        <v>56</v>
      </c>
      <c r="E95" s="10" t="s">
        <v>1</v>
      </c>
      <c r="F95" s="10" t="s">
        <v>18</v>
      </c>
      <c r="G95" s="38">
        <v>0</v>
      </c>
      <c r="H95" s="5">
        <f t="shared" si="10"/>
        <v>0</v>
      </c>
      <c r="I95" s="5">
        <f t="shared" si="0"/>
        <v>0</v>
      </c>
    </row>
    <row r="96" spans="1:9" s="3" customFormat="1" ht="47.25" x14ac:dyDescent="0.25">
      <c r="A96" s="16">
        <v>92</v>
      </c>
      <c r="B96" s="17" t="s">
        <v>58</v>
      </c>
      <c r="C96" s="34" t="s">
        <v>141</v>
      </c>
      <c r="D96" s="9">
        <v>6.8000000000000007</v>
      </c>
      <c r="E96" s="10" t="s">
        <v>1</v>
      </c>
      <c r="F96" s="10" t="s">
        <v>18</v>
      </c>
      <c r="G96" s="38">
        <v>0</v>
      </c>
      <c r="H96" s="5">
        <f t="shared" si="10"/>
        <v>0</v>
      </c>
      <c r="I96" s="5">
        <f t="shared" si="0"/>
        <v>0</v>
      </c>
    </row>
    <row r="97" spans="1:9" s="3" customFormat="1" ht="31.5" x14ac:dyDescent="0.25">
      <c r="A97" s="16">
        <v>93</v>
      </c>
      <c r="B97" s="17" t="s">
        <v>61</v>
      </c>
      <c r="C97" s="34" t="s">
        <v>142</v>
      </c>
      <c r="D97" s="9">
        <v>77.199999999999989</v>
      </c>
      <c r="E97" s="10" t="s">
        <v>1</v>
      </c>
      <c r="F97" s="10" t="s">
        <v>18</v>
      </c>
      <c r="G97" s="38">
        <v>0</v>
      </c>
      <c r="H97" s="5">
        <f t="shared" si="10"/>
        <v>0</v>
      </c>
      <c r="I97" s="5">
        <f t="shared" si="0"/>
        <v>0</v>
      </c>
    </row>
    <row r="98" spans="1:9" s="3" customFormat="1" ht="31.5" x14ac:dyDescent="0.25">
      <c r="A98" s="16">
        <v>94</v>
      </c>
      <c r="B98" s="17" t="s">
        <v>62</v>
      </c>
      <c r="C98" s="34" t="s">
        <v>143</v>
      </c>
      <c r="D98" s="9">
        <v>49931.600000000006</v>
      </c>
      <c r="E98" s="10" t="s">
        <v>156</v>
      </c>
      <c r="F98" s="10" t="s">
        <v>18</v>
      </c>
      <c r="G98" s="38">
        <v>0</v>
      </c>
      <c r="H98" s="5">
        <f t="shared" si="10"/>
        <v>0</v>
      </c>
      <c r="I98" s="5">
        <f t="shared" si="0"/>
        <v>0</v>
      </c>
    </row>
    <row r="99" spans="1:9" s="3" customFormat="1" ht="47.25" x14ac:dyDescent="0.25">
      <c r="A99" s="16">
        <v>95</v>
      </c>
      <c r="B99" s="17" t="s">
        <v>63</v>
      </c>
      <c r="C99" s="34" t="s">
        <v>144</v>
      </c>
      <c r="D99" s="9">
        <v>6948.4000000000015</v>
      </c>
      <c r="E99" s="10" t="s">
        <v>156</v>
      </c>
      <c r="F99" s="10" t="s">
        <v>18</v>
      </c>
      <c r="G99" s="38">
        <v>0</v>
      </c>
      <c r="H99" s="5">
        <f t="shared" si="10"/>
        <v>0</v>
      </c>
      <c r="I99" s="5">
        <f t="shared" si="0"/>
        <v>0</v>
      </c>
    </row>
    <row r="100" spans="1:9" s="3" customFormat="1" ht="31.5" x14ac:dyDescent="0.25">
      <c r="A100" s="16">
        <v>96</v>
      </c>
      <c r="B100" s="17" t="s">
        <v>64</v>
      </c>
      <c r="C100" s="34" t="s">
        <v>145</v>
      </c>
      <c r="D100" s="9">
        <v>20</v>
      </c>
      <c r="E100" s="10" t="s">
        <v>1</v>
      </c>
      <c r="F100" s="10" t="s">
        <v>18</v>
      </c>
      <c r="G100" s="38">
        <v>0</v>
      </c>
      <c r="H100" s="5">
        <f t="shared" si="10"/>
        <v>0</v>
      </c>
      <c r="I100" s="5">
        <f t="shared" si="0"/>
        <v>0</v>
      </c>
    </row>
    <row r="101" spans="1:9" s="3" customFormat="1" ht="31.5" x14ac:dyDescent="0.25">
      <c r="A101" s="16">
        <v>97</v>
      </c>
      <c r="B101" s="17" t="s">
        <v>65</v>
      </c>
      <c r="C101" s="34" t="s">
        <v>146</v>
      </c>
      <c r="D101" s="9">
        <v>40</v>
      </c>
      <c r="E101" s="10" t="s">
        <v>1</v>
      </c>
      <c r="F101" s="10" t="s">
        <v>18</v>
      </c>
      <c r="G101" s="38">
        <v>0</v>
      </c>
      <c r="H101" s="5">
        <f t="shared" si="10"/>
        <v>0</v>
      </c>
      <c r="I101" s="5">
        <f t="shared" si="0"/>
        <v>0</v>
      </c>
    </row>
    <row r="102" spans="1:9" s="3" customFormat="1" ht="31.5" x14ac:dyDescent="0.25">
      <c r="A102" s="16">
        <v>98</v>
      </c>
      <c r="B102" s="17" t="s">
        <v>66</v>
      </c>
      <c r="C102" s="34" t="s">
        <v>147</v>
      </c>
      <c r="D102" s="9">
        <v>4000</v>
      </c>
      <c r="E102" s="10" t="s">
        <v>158</v>
      </c>
      <c r="F102" s="10" t="s">
        <v>18</v>
      </c>
      <c r="G102" s="38">
        <v>0</v>
      </c>
      <c r="H102" s="5">
        <f t="shared" si="10"/>
        <v>0</v>
      </c>
      <c r="I102" s="5">
        <f t="shared" si="0"/>
        <v>0</v>
      </c>
    </row>
    <row r="103" spans="1:9" s="3" customFormat="1" ht="31.5" x14ac:dyDescent="0.25">
      <c r="A103" s="16">
        <v>99</v>
      </c>
      <c r="B103" s="17" t="s">
        <v>67</v>
      </c>
      <c r="C103" s="34" t="s">
        <v>148</v>
      </c>
      <c r="D103" s="9">
        <v>780.80000000000018</v>
      </c>
      <c r="E103" s="10" t="s">
        <v>158</v>
      </c>
      <c r="F103" s="10" t="s">
        <v>18</v>
      </c>
      <c r="G103" s="38">
        <v>0</v>
      </c>
      <c r="H103" s="5">
        <f t="shared" si="10"/>
        <v>0</v>
      </c>
      <c r="I103" s="5">
        <f t="shared" si="0"/>
        <v>0</v>
      </c>
    </row>
    <row r="104" spans="1:9" s="3" customFormat="1" ht="31.5" x14ac:dyDescent="0.25">
      <c r="A104" s="16">
        <v>100</v>
      </c>
      <c r="B104" s="17" t="s">
        <v>67</v>
      </c>
      <c r="C104" s="34" t="s">
        <v>149</v>
      </c>
      <c r="D104" s="9">
        <v>2496.7999999999993</v>
      </c>
      <c r="E104" s="10" t="s">
        <v>158</v>
      </c>
      <c r="F104" s="10" t="s">
        <v>18</v>
      </c>
      <c r="G104" s="38">
        <v>0</v>
      </c>
      <c r="H104" s="5">
        <f t="shared" si="10"/>
        <v>0</v>
      </c>
      <c r="I104" s="5">
        <f t="shared" si="0"/>
        <v>0</v>
      </c>
    </row>
    <row r="105" spans="1:9" s="3" customFormat="1" ht="31.5" x14ac:dyDescent="0.25">
      <c r="A105" s="16">
        <v>101</v>
      </c>
      <c r="B105" s="17" t="s">
        <v>67</v>
      </c>
      <c r="C105" s="34" t="s">
        <v>150</v>
      </c>
      <c r="D105" s="9">
        <v>1986.8000000000002</v>
      </c>
      <c r="E105" s="10" t="s">
        <v>158</v>
      </c>
      <c r="F105" s="10" t="s">
        <v>18</v>
      </c>
      <c r="G105" s="38">
        <v>0</v>
      </c>
      <c r="H105" s="5">
        <f t="shared" si="10"/>
        <v>0</v>
      </c>
      <c r="I105" s="5">
        <f t="shared" si="0"/>
        <v>0</v>
      </c>
    </row>
    <row r="106" spans="1:9" s="3" customFormat="1" ht="31.5" x14ac:dyDescent="0.25">
      <c r="A106" s="16">
        <v>102</v>
      </c>
      <c r="B106" s="17" t="s">
        <v>67</v>
      </c>
      <c r="C106" s="34" t="s">
        <v>151</v>
      </c>
      <c r="D106" s="9">
        <v>370</v>
      </c>
      <c r="E106" s="10" t="s">
        <v>158</v>
      </c>
      <c r="F106" s="10" t="s">
        <v>18</v>
      </c>
      <c r="G106" s="38">
        <v>0</v>
      </c>
      <c r="H106" s="5">
        <f t="shared" si="10"/>
        <v>0</v>
      </c>
      <c r="I106" s="5">
        <f t="shared" si="0"/>
        <v>0</v>
      </c>
    </row>
    <row r="107" spans="1:9" s="3" customFormat="1" ht="31.5" x14ac:dyDescent="0.25">
      <c r="A107" s="16">
        <v>103</v>
      </c>
      <c r="B107" s="17" t="s">
        <v>67</v>
      </c>
      <c r="C107" s="34" t="s">
        <v>152</v>
      </c>
      <c r="D107" s="9">
        <v>812.80000000000018</v>
      </c>
      <c r="E107" s="10" t="s">
        <v>158</v>
      </c>
      <c r="F107" s="10" t="s">
        <v>18</v>
      </c>
      <c r="G107" s="38">
        <v>0</v>
      </c>
      <c r="H107" s="5">
        <f t="shared" si="10"/>
        <v>0</v>
      </c>
      <c r="I107" s="5">
        <f t="shared" si="0"/>
        <v>0</v>
      </c>
    </row>
    <row r="108" spans="1:9" s="3" customFormat="1" ht="79.5" thickBot="1" x14ac:dyDescent="0.3">
      <c r="A108" s="19">
        <v>104</v>
      </c>
      <c r="B108" s="18" t="s">
        <v>68</v>
      </c>
      <c r="C108" s="35" t="s">
        <v>153</v>
      </c>
      <c r="D108" s="11">
        <v>96.399999999999977</v>
      </c>
      <c r="E108" s="12" t="s">
        <v>1</v>
      </c>
      <c r="F108" s="12" t="s">
        <v>18</v>
      </c>
      <c r="G108" s="39">
        <v>0</v>
      </c>
      <c r="H108" s="6">
        <f t="shared" si="10"/>
        <v>0</v>
      </c>
      <c r="I108" s="6">
        <f t="shared" ref="I108" si="11">D108*H108</f>
        <v>0</v>
      </c>
    </row>
    <row r="109" spans="1:9" s="2" customFormat="1" x14ac:dyDescent="0.25">
      <c r="A109" s="28" t="s">
        <v>5</v>
      </c>
      <c r="B109" s="28"/>
      <c r="C109" s="28"/>
      <c r="D109" s="28"/>
      <c r="E109" s="28"/>
      <c r="F109" s="28"/>
      <c r="G109" s="28"/>
      <c r="H109" s="28"/>
      <c r="I109" s="7">
        <f>SUM(I5:I108)</f>
        <v>0</v>
      </c>
    </row>
    <row r="110" spans="1:9" x14ac:dyDescent="0.25">
      <c r="A110" s="29" t="s">
        <v>6</v>
      </c>
      <c r="B110" s="30"/>
      <c r="C110" s="30"/>
      <c r="D110" s="30"/>
      <c r="E110" s="30"/>
      <c r="F110" s="30"/>
      <c r="G110" s="30"/>
      <c r="H110" s="30"/>
      <c r="I110" s="5">
        <f>I109*0.22</f>
        <v>0</v>
      </c>
    </row>
    <row r="111" spans="1:9" ht="16.5" thickBot="1" x14ac:dyDescent="0.3">
      <c r="A111" s="20" t="s">
        <v>7</v>
      </c>
      <c r="B111" s="21"/>
      <c r="C111" s="21"/>
      <c r="D111" s="21"/>
      <c r="E111" s="21"/>
      <c r="F111" s="21"/>
      <c r="G111" s="21"/>
      <c r="H111" s="21"/>
      <c r="I111" s="6">
        <f>I109*1.22</f>
        <v>0</v>
      </c>
    </row>
    <row r="113" spans="1:9" x14ac:dyDescent="0.25">
      <c r="C113" s="1" t="s">
        <v>8</v>
      </c>
      <c r="D113" s="1" t="s">
        <v>9</v>
      </c>
      <c r="E113" s="36"/>
      <c r="F113" s="36"/>
      <c r="G113" s="36"/>
      <c r="H113" s="36"/>
      <c r="I113" s="36"/>
    </row>
    <row r="114" spans="1:9" x14ac:dyDescent="0.25">
      <c r="A114" s="15" t="s">
        <v>10</v>
      </c>
      <c r="D114" s="37"/>
      <c r="E114" s="37"/>
      <c r="F114" s="37"/>
      <c r="G114" s="37"/>
      <c r="H114" s="37"/>
      <c r="I114" s="37"/>
    </row>
    <row r="115" spans="1:9" x14ac:dyDescent="0.25">
      <c r="A115" s="15" t="s">
        <v>11</v>
      </c>
    </row>
    <row r="116" spans="1:9" x14ac:dyDescent="0.25">
      <c r="A116" s="15" t="s">
        <v>12</v>
      </c>
      <c r="D116" s="13"/>
      <c r="E116" s="13"/>
      <c r="F116" s="13"/>
      <c r="G116" s="13"/>
    </row>
    <row r="117" spans="1:9" ht="41.25" customHeight="1" x14ac:dyDescent="0.25">
      <c r="A117" s="14"/>
      <c r="B117" s="14"/>
      <c r="C117" s="14"/>
      <c r="D117" s="14"/>
      <c r="E117" s="14"/>
      <c r="F117" s="14"/>
      <c r="G117" s="14"/>
      <c r="H117" s="14"/>
      <c r="I117" s="14"/>
    </row>
  </sheetData>
  <sheetProtection password="D9D6" sheet="1" objects="1" scenarios="1" selectLockedCells="1"/>
  <mergeCells count="12">
    <mergeCell ref="I2:I4"/>
    <mergeCell ref="A109:H109"/>
    <mergeCell ref="A110:H110"/>
    <mergeCell ref="A111:H111"/>
    <mergeCell ref="A2:A4"/>
    <mergeCell ref="B2:B4"/>
    <mergeCell ref="C2:C4"/>
    <mergeCell ref="D2:D4"/>
    <mergeCell ref="E2:E4"/>
    <mergeCell ref="F2:F4"/>
    <mergeCell ref="G2:G4"/>
    <mergeCell ref="H2:H4"/>
  </mergeCells>
  <dataValidations count="1">
    <dataValidation type="custom" allowBlank="1" showInputMessage="1" showErrorMessage="1" error="Vse cene na enoto morajo biti vnesene v ponudbeni predračun na dve decimalni mesti natančno !" sqref="D5:D108 H5:H108" xr:uid="{8CB0E6A1-B1D9-475A-B0C6-63AB19F3CFD9}">
      <formula1>OR(ROUND(MOD(D5*100,1),3)=0,ROUND(MOD(D5*100,1),3)=1)</formula1>
    </dataValidation>
  </dataValidations>
  <pageMargins left="0.7" right="0.7" top="0.53489583333333335" bottom="0.75" header="0.3" footer="0.3"/>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1FD81-7C5E-4458-B960-65CEE9F0CCB9}">
  <dimension ref="A1:I117"/>
  <sheetViews>
    <sheetView view="pageBreakPreview" zoomScale="110" zoomScaleNormal="100" zoomScaleSheetLayoutView="110" workbookViewId="0">
      <selection activeCell="G5" sqref="G5"/>
    </sheetView>
  </sheetViews>
  <sheetFormatPr defaultColWidth="8.85546875" defaultRowHeight="15.75" x14ac:dyDescent="0.25"/>
  <cols>
    <col min="1" max="1" width="5.42578125" style="1" customWidth="1"/>
    <col min="2" max="2" width="54.42578125" style="1" customWidth="1"/>
    <col min="3" max="3" width="33.28515625" style="1" customWidth="1"/>
    <col min="4" max="4" width="8.7109375" style="8" customWidth="1"/>
    <col min="5" max="5" width="4.7109375" style="8" customWidth="1"/>
    <col min="6" max="6" width="13" style="8" customWidth="1"/>
    <col min="7" max="7" width="14.28515625" style="8" customWidth="1"/>
    <col min="8" max="8" width="13.42578125" style="4" customWidth="1"/>
    <col min="9" max="9" width="15" style="4" customWidth="1"/>
    <col min="10" max="16384" width="8.85546875" style="1"/>
  </cols>
  <sheetData>
    <row r="1" spans="1:9" ht="19.5" customHeight="1" thickBot="1" x14ac:dyDescent="0.3">
      <c r="B1" s="2" t="s">
        <v>162</v>
      </c>
    </row>
    <row r="2" spans="1:9" x14ac:dyDescent="0.25">
      <c r="A2" s="22" t="s">
        <v>2</v>
      </c>
      <c r="B2" s="22" t="s">
        <v>13</v>
      </c>
      <c r="C2" s="22" t="s">
        <v>14</v>
      </c>
      <c r="D2" s="25" t="s">
        <v>0</v>
      </c>
      <c r="E2" s="25" t="s">
        <v>3</v>
      </c>
      <c r="F2" s="31" t="s">
        <v>15</v>
      </c>
      <c r="G2" s="31" t="s">
        <v>16</v>
      </c>
      <c r="H2" s="25" t="s">
        <v>17</v>
      </c>
      <c r="I2" s="25" t="s">
        <v>4</v>
      </c>
    </row>
    <row r="3" spans="1:9" x14ac:dyDescent="0.25">
      <c r="A3" s="23"/>
      <c r="B3" s="23"/>
      <c r="C3" s="23"/>
      <c r="D3" s="26"/>
      <c r="E3" s="26"/>
      <c r="F3" s="32"/>
      <c r="G3" s="32"/>
      <c r="H3" s="26"/>
      <c r="I3" s="26"/>
    </row>
    <row r="4" spans="1:9" ht="16.5" thickBot="1" x14ac:dyDescent="0.3">
      <c r="A4" s="24"/>
      <c r="B4" s="24"/>
      <c r="C4" s="24"/>
      <c r="D4" s="27"/>
      <c r="E4" s="27"/>
      <c r="F4" s="33"/>
      <c r="G4" s="33"/>
      <c r="H4" s="27"/>
      <c r="I4" s="27"/>
    </row>
    <row r="5" spans="1:9" s="3" customFormat="1" ht="63" x14ac:dyDescent="0.25">
      <c r="A5" s="16">
        <v>1</v>
      </c>
      <c r="B5" s="17" t="s">
        <v>19</v>
      </c>
      <c r="C5" s="34" t="s">
        <v>69</v>
      </c>
      <c r="D5" s="9">
        <v>165</v>
      </c>
      <c r="E5" s="10" t="s">
        <v>154</v>
      </c>
      <c r="F5" s="10" t="s">
        <v>18</v>
      </c>
      <c r="G5" s="38">
        <v>0</v>
      </c>
      <c r="H5" s="5">
        <f>G5</f>
        <v>0</v>
      </c>
      <c r="I5" s="5">
        <f t="shared" ref="I5:I107" si="0">D5*H5</f>
        <v>0</v>
      </c>
    </row>
    <row r="6" spans="1:9" s="3" customFormat="1" ht="63" x14ac:dyDescent="0.25">
      <c r="A6" s="16">
        <v>2</v>
      </c>
      <c r="B6" s="17" t="s">
        <v>19</v>
      </c>
      <c r="C6" s="34" t="s">
        <v>70</v>
      </c>
      <c r="D6" s="9">
        <v>28035.5</v>
      </c>
      <c r="E6" s="10" t="s">
        <v>154</v>
      </c>
      <c r="F6" s="10" t="s">
        <v>18</v>
      </c>
      <c r="G6" s="38">
        <v>0</v>
      </c>
      <c r="H6" s="5">
        <f t="shared" ref="H6:H31" si="1">G6</f>
        <v>0</v>
      </c>
      <c r="I6" s="5">
        <f t="shared" si="0"/>
        <v>0</v>
      </c>
    </row>
    <row r="7" spans="1:9" s="3" customFormat="1" ht="63" x14ac:dyDescent="0.25">
      <c r="A7" s="16">
        <v>3</v>
      </c>
      <c r="B7" s="17" t="s">
        <v>19</v>
      </c>
      <c r="C7" s="34" t="s">
        <v>71</v>
      </c>
      <c r="D7" s="9">
        <v>10601</v>
      </c>
      <c r="E7" s="10" t="s">
        <v>154</v>
      </c>
      <c r="F7" s="10" t="s">
        <v>18</v>
      </c>
      <c r="G7" s="38">
        <v>0</v>
      </c>
      <c r="H7" s="5">
        <f t="shared" si="1"/>
        <v>0</v>
      </c>
      <c r="I7" s="5">
        <f t="shared" si="0"/>
        <v>0</v>
      </c>
    </row>
    <row r="8" spans="1:9" s="3" customFormat="1" ht="63" x14ac:dyDescent="0.25">
      <c r="A8" s="16">
        <v>4</v>
      </c>
      <c r="B8" s="17" t="s">
        <v>19</v>
      </c>
      <c r="C8" s="34" t="s">
        <v>72</v>
      </c>
      <c r="D8" s="9">
        <v>2358.5</v>
      </c>
      <c r="E8" s="10" t="s">
        <v>154</v>
      </c>
      <c r="F8" s="10" t="s">
        <v>18</v>
      </c>
      <c r="G8" s="38">
        <v>0</v>
      </c>
      <c r="H8" s="5">
        <f t="shared" si="1"/>
        <v>0</v>
      </c>
      <c r="I8" s="5">
        <f t="shared" si="0"/>
        <v>0</v>
      </c>
    </row>
    <row r="9" spans="1:9" s="3" customFormat="1" ht="63" x14ac:dyDescent="0.25">
      <c r="A9" s="16">
        <v>5</v>
      </c>
      <c r="B9" s="17" t="s">
        <v>19</v>
      </c>
      <c r="C9" s="34" t="s">
        <v>73</v>
      </c>
      <c r="D9" s="9">
        <v>603</v>
      </c>
      <c r="E9" s="10" t="s">
        <v>154</v>
      </c>
      <c r="F9" s="10" t="s">
        <v>18</v>
      </c>
      <c r="G9" s="38">
        <v>0</v>
      </c>
      <c r="H9" s="5">
        <f t="shared" si="1"/>
        <v>0</v>
      </c>
      <c r="I9" s="5">
        <f t="shared" si="0"/>
        <v>0</v>
      </c>
    </row>
    <row r="10" spans="1:9" s="3" customFormat="1" ht="63" x14ac:dyDescent="0.25">
      <c r="A10" s="16">
        <v>6</v>
      </c>
      <c r="B10" s="17" t="s">
        <v>19</v>
      </c>
      <c r="C10" s="34" t="s">
        <v>74</v>
      </c>
      <c r="D10" s="9">
        <v>107.5</v>
      </c>
      <c r="E10" s="10" t="s">
        <v>154</v>
      </c>
      <c r="F10" s="10" t="s">
        <v>18</v>
      </c>
      <c r="G10" s="38">
        <v>0</v>
      </c>
      <c r="H10" s="5">
        <f t="shared" si="1"/>
        <v>0</v>
      </c>
      <c r="I10" s="5">
        <f t="shared" si="0"/>
        <v>0</v>
      </c>
    </row>
    <row r="11" spans="1:9" s="3" customFormat="1" ht="47.25" x14ac:dyDescent="0.25">
      <c r="A11" s="16">
        <v>7</v>
      </c>
      <c r="B11" s="17" t="s">
        <v>20</v>
      </c>
      <c r="C11" s="34" t="s">
        <v>69</v>
      </c>
      <c r="D11" s="9">
        <v>25</v>
      </c>
      <c r="E11" s="10" t="s">
        <v>154</v>
      </c>
      <c r="F11" s="10" t="s">
        <v>18</v>
      </c>
      <c r="G11" s="38">
        <v>0</v>
      </c>
      <c r="H11" s="5">
        <f t="shared" si="1"/>
        <v>0</v>
      </c>
      <c r="I11" s="5">
        <f t="shared" si="0"/>
        <v>0</v>
      </c>
    </row>
    <row r="12" spans="1:9" s="3" customFormat="1" ht="47.25" x14ac:dyDescent="0.25">
      <c r="A12" s="16">
        <v>8</v>
      </c>
      <c r="B12" s="17" t="s">
        <v>20</v>
      </c>
      <c r="C12" s="34" t="s">
        <v>70</v>
      </c>
      <c r="D12" s="9">
        <v>7500</v>
      </c>
      <c r="E12" s="10" t="s">
        <v>154</v>
      </c>
      <c r="F12" s="10" t="s">
        <v>18</v>
      </c>
      <c r="G12" s="38">
        <v>0</v>
      </c>
      <c r="H12" s="5">
        <f t="shared" si="1"/>
        <v>0</v>
      </c>
      <c r="I12" s="5">
        <f t="shared" si="0"/>
        <v>0</v>
      </c>
    </row>
    <row r="13" spans="1:9" s="3" customFormat="1" ht="47.25" x14ac:dyDescent="0.25">
      <c r="A13" s="16">
        <v>9</v>
      </c>
      <c r="B13" s="17" t="s">
        <v>20</v>
      </c>
      <c r="C13" s="34" t="s">
        <v>71</v>
      </c>
      <c r="D13" s="9">
        <v>2395</v>
      </c>
      <c r="E13" s="10" t="s">
        <v>154</v>
      </c>
      <c r="F13" s="10" t="s">
        <v>18</v>
      </c>
      <c r="G13" s="38">
        <v>0</v>
      </c>
      <c r="H13" s="5">
        <f t="shared" si="1"/>
        <v>0</v>
      </c>
      <c r="I13" s="5">
        <f t="shared" si="0"/>
        <v>0</v>
      </c>
    </row>
    <row r="14" spans="1:9" s="3" customFormat="1" ht="63" x14ac:dyDescent="0.25">
      <c r="A14" s="16">
        <v>10</v>
      </c>
      <c r="B14" s="17" t="s">
        <v>21</v>
      </c>
      <c r="C14" s="34" t="s">
        <v>78</v>
      </c>
      <c r="D14" s="9">
        <v>33000</v>
      </c>
      <c r="E14" s="10" t="s">
        <v>154</v>
      </c>
      <c r="F14" s="10" t="s">
        <v>18</v>
      </c>
      <c r="G14" s="38">
        <v>0</v>
      </c>
      <c r="H14" s="5">
        <f t="shared" si="1"/>
        <v>0</v>
      </c>
      <c r="I14" s="5">
        <f t="shared" si="0"/>
        <v>0</v>
      </c>
    </row>
    <row r="15" spans="1:9" s="3" customFormat="1" ht="31.5" x14ac:dyDescent="0.25">
      <c r="A15" s="16">
        <v>11</v>
      </c>
      <c r="B15" s="17" t="s">
        <v>22</v>
      </c>
      <c r="C15" s="34" t="s">
        <v>75</v>
      </c>
      <c r="D15" s="9">
        <v>103752.5</v>
      </c>
      <c r="E15" s="10" t="s">
        <v>155</v>
      </c>
      <c r="F15" s="38">
        <v>0</v>
      </c>
      <c r="G15" s="38">
        <v>0</v>
      </c>
      <c r="H15" s="5">
        <f>F15+G15</f>
        <v>0</v>
      </c>
      <c r="I15" s="5">
        <f t="shared" si="0"/>
        <v>0</v>
      </c>
    </row>
    <row r="16" spans="1:9" s="3" customFormat="1" ht="31.5" x14ac:dyDescent="0.25">
      <c r="A16" s="16">
        <v>12</v>
      </c>
      <c r="B16" s="17" t="s">
        <v>23</v>
      </c>
      <c r="C16" s="34" t="s">
        <v>76</v>
      </c>
      <c r="D16" s="9">
        <v>287.5</v>
      </c>
      <c r="E16" s="10" t="s">
        <v>154</v>
      </c>
      <c r="F16" s="10" t="s">
        <v>18</v>
      </c>
      <c r="G16" s="38">
        <v>0</v>
      </c>
      <c r="H16" s="5">
        <f t="shared" si="1"/>
        <v>0</v>
      </c>
      <c r="I16" s="5">
        <f t="shared" si="0"/>
        <v>0</v>
      </c>
    </row>
    <row r="17" spans="1:9" s="3" customFormat="1" ht="126" x14ac:dyDescent="0.25">
      <c r="A17" s="16">
        <v>13</v>
      </c>
      <c r="B17" s="17" t="s">
        <v>24</v>
      </c>
      <c r="C17" s="34" t="s">
        <v>77</v>
      </c>
      <c r="D17" s="9">
        <v>12500</v>
      </c>
      <c r="E17" s="10" t="s">
        <v>154</v>
      </c>
      <c r="F17" s="10" t="s">
        <v>18</v>
      </c>
      <c r="G17" s="38">
        <v>0</v>
      </c>
      <c r="H17" s="5">
        <f t="shared" si="1"/>
        <v>0</v>
      </c>
      <c r="I17" s="5">
        <f t="shared" si="0"/>
        <v>0</v>
      </c>
    </row>
    <row r="18" spans="1:9" s="3" customFormat="1" ht="19.5" customHeight="1" x14ac:dyDescent="0.25">
      <c r="A18" s="16">
        <v>14</v>
      </c>
      <c r="B18" s="17" t="s">
        <v>25</v>
      </c>
      <c r="C18" s="34" t="s">
        <v>78</v>
      </c>
      <c r="D18" s="9">
        <v>3088.5</v>
      </c>
      <c r="E18" s="10" t="s">
        <v>155</v>
      </c>
      <c r="F18" s="10" t="s">
        <v>18</v>
      </c>
      <c r="G18" s="38">
        <v>0</v>
      </c>
      <c r="H18" s="5">
        <f t="shared" si="1"/>
        <v>0</v>
      </c>
      <c r="I18" s="5">
        <f t="shared" si="0"/>
        <v>0</v>
      </c>
    </row>
    <row r="19" spans="1:9" s="3" customFormat="1" ht="78.75" x14ac:dyDescent="0.25">
      <c r="A19" s="16">
        <v>15</v>
      </c>
      <c r="B19" s="17" t="s">
        <v>26</v>
      </c>
      <c r="C19" s="34" t="s">
        <v>79</v>
      </c>
      <c r="D19" s="9">
        <v>19230.5</v>
      </c>
      <c r="E19" s="10" t="s">
        <v>156</v>
      </c>
      <c r="F19" s="10" t="s">
        <v>18</v>
      </c>
      <c r="G19" s="38">
        <v>0</v>
      </c>
      <c r="H19" s="5">
        <f t="shared" si="1"/>
        <v>0</v>
      </c>
      <c r="I19" s="5">
        <f t="shared" si="0"/>
        <v>0</v>
      </c>
    </row>
    <row r="20" spans="1:9" s="3" customFormat="1" ht="78.75" x14ac:dyDescent="0.25">
      <c r="A20" s="16">
        <v>16</v>
      </c>
      <c r="B20" s="17" t="s">
        <v>26</v>
      </c>
      <c r="C20" s="34" t="s">
        <v>80</v>
      </c>
      <c r="D20" s="9">
        <v>250</v>
      </c>
      <c r="E20" s="10" t="s">
        <v>156</v>
      </c>
      <c r="F20" s="10" t="s">
        <v>18</v>
      </c>
      <c r="G20" s="38">
        <v>0</v>
      </c>
      <c r="H20" s="5">
        <f t="shared" si="1"/>
        <v>0</v>
      </c>
      <c r="I20" s="5">
        <f t="shared" si="0"/>
        <v>0</v>
      </c>
    </row>
    <row r="21" spans="1:9" s="3" customFormat="1" ht="78.75" x14ac:dyDescent="0.25">
      <c r="A21" s="16">
        <v>17</v>
      </c>
      <c r="B21" s="17" t="s">
        <v>26</v>
      </c>
      <c r="C21" s="34" t="s">
        <v>81</v>
      </c>
      <c r="D21" s="9">
        <v>3500</v>
      </c>
      <c r="E21" s="10" t="s">
        <v>156</v>
      </c>
      <c r="F21" s="10" t="s">
        <v>18</v>
      </c>
      <c r="G21" s="38">
        <v>0</v>
      </c>
      <c r="H21" s="5">
        <f t="shared" si="1"/>
        <v>0</v>
      </c>
      <c r="I21" s="5">
        <f t="shared" si="0"/>
        <v>0</v>
      </c>
    </row>
    <row r="22" spans="1:9" s="3" customFormat="1" ht="78.75" x14ac:dyDescent="0.25">
      <c r="A22" s="16">
        <v>18</v>
      </c>
      <c r="B22" s="17" t="s">
        <v>26</v>
      </c>
      <c r="C22" s="34" t="s">
        <v>82</v>
      </c>
      <c r="D22" s="9">
        <v>250</v>
      </c>
      <c r="E22" s="10" t="s">
        <v>156</v>
      </c>
      <c r="F22" s="10" t="s">
        <v>18</v>
      </c>
      <c r="G22" s="38">
        <v>0</v>
      </c>
      <c r="H22" s="5">
        <f t="shared" si="1"/>
        <v>0</v>
      </c>
      <c r="I22" s="5">
        <f t="shared" si="0"/>
        <v>0</v>
      </c>
    </row>
    <row r="23" spans="1:9" s="3" customFormat="1" ht="78.75" x14ac:dyDescent="0.25">
      <c r="A23" s="16">
        <v>19</v>
      </c>
      <c r="B23" s="17" t="s">
        <v>27</v>
      </c>
      <c r="C23" s="34" t="s">
        <v>83</v>
      </c>
      <c r="D23" s="9">
        <v>17500</v>
      </c>
      <c r="E23" s="10" t="s">
        <v>156</v>
      </c>
      <c r="F23" s="10" t="s">
        <v>18</v>
      </c>
      <c r="G23" s="38">
        <v>0</v>
      </c>
      <c r="H23" s="5">
        <f t="shared" si="1"/>
        <v>0</v>
      </c>
      <c r="I23" s="5">
        <f t="shared" si="0"/>
        <v>0</v>
      </c>
    </row>
    <row r="24" spans="1:9" s="3" customFormat="1" ht="78.75" x14ac:dyDescent="0.25">
      <c r="A24" s="16">
        <v>20</v>
      </c>
      <c r="B24" s="17" t="s">
        <v>27</v>
      </c>
      <c r="C24" s="34" t="s">
        <v>84</v>
      </c>
      <c r="D24" s="9">
        <v>250</v>
      </c>
      <c r="E24" s="10" t="s">
        <v>156</v>
      </c>
      <c r="F24" s="10" t="s">
        <v>18</v>
      </c>
      <c r="G24" s="38">
        <v>0</v>
      </c>
      <c r="H24" s="5">
        <f t="shared" si="1"/>
        <v>0</v>
      </c>
      <c r="I24" s="5">
        <f t="shared" si="0"/>
        <v>0</v>
      </c>
    </row>
    <row r="25" spans="1:9" s="3" customFormat="1" ht="78.75" x14ac:dyDescent="0.25">
      <c r="A25" s="16">
        <v>21</v>
      </c>
      <c r="B25" s="17" t="s">
        <v>27</v>
      </c>
      <c r="C25" s="34" t="s">
        <v>85</v>
      </c>
      <c r="D25" s="9">
        <v>25000</v>
      </c>
      <c r="E25" s="10" t="s">
        <v>156</v>
      </c>
      <c r="F25" s="10" t="s">
        <v>18</v>
      </c>
      <c r="G25" s="38">
        <v>0</v>
      </c>
      <c r="H25" s="5">
        <f t="shared" si="1"/>
        <v>0</v>
      </c>
      <c r="I25" s="5">
        <f t="shared" si="0"/>
        <v>0</v>
      </c>
    </row>
    <row r="26" spans="1:9" s="3" customFormat="1" ht="78.75" x14ac:dyDescent="0.25">
      <c r="A26" s="16">
        <v>22</v>
      </c>
      <c r="B26" s="17" t="s">
        <v>28</v>
      </c>
      <c r="C26" s="34" t="s">
        <v>86</v>
      </c>
      <c r="D26" s="9">
        <v>125</v>
      </c>
      <c r="E26" s="10" t="s">
        <v>156</v>
      </c>
      <c r="F26" s="10" t="s">
        <v>18</v>
      </c>
      <c r="G26" s="38">
        <v>0</v>
      </c>
      <c r="H26" s="5">
        <f t="shared" si="1"/>
        <v>0</v>
      </c>
      <c r="I26" s="5">
        <f t="shared" si="0"/>
        <v>0</v>
      </c>
    </row>
    <row r="27" spans="1:9" s="3" customFormat="1" ht="78.75" x14ac:dyDescent="0.25">
      <c r="A27" s="16">
        <v>23</v>
      </c>
      <c r="B27" s="17" t="s">
        <v>29</v>
      </c>
      <c r="C27" s="34" t="s">
        <v>87</v>
      </c>
      <c r="D27" s="9">
        <v>19000</v>
      </c>
      <c r="E27" s="10" t="s">
        <v>156</v>
      </c>
      <c r="F27" s="10" t="s">
        <v>18</v>
      </c>
      <c r="G27" s="38">
        <v>0</v>
      </c>
      <c r="H27" s="5">
        <f t="shared" si="1"/>
        <v>0</v>
      </c>
      <c r="I27" s="5">
        <f t="shared" si="0"/>
        <v>0</v>
      </c>
    </row>
    <row r="28" spans="1:9" s="3" customFormat="1" ht="78.75" x14ac:dyDescent="0.25">
      <c r="A28" s="16">
        <v>24</v>
      </c>
      <c r="B28" s="17" t="s">
        <v>30</v>
      </c>
      <c r="C28" s="34" t="s">
        <v>88</v>
      </c>
      <c r="D28" s="9">
        <v>400</v>
      </c>
      <c r="E28" s="10" t="s">
        <v>156</v>
      </c>
      <c r="F28" s="10" t="s">
        <v>18</v>
      </c>
      <c r="G28" s="38">
        <v>0</v>
      </c>
      <c r="H28" s="5">
        <f t="shared" si="1"/>
        <v>0</v>
      </c>
      <c r="I28" s="5">
        <f t="shared" si="0"/>
        <v>0</v>
      </c>
    </row>
    <row r="29" spans="1:9" s="3" customFormat="1" ht="78.75" x14ac:dyDescent="0.25">
      <c r="A29" s="16">
        <v>25</v>
      </c>
      <c r="B29" s="17" t="s">
        <v>30</v>
      </c>
      <c r="C29" s="34" t="s">
        <v>89</v>
      </c>
      <c r="D29" s="9">
        <v>108.5</v>
      </c>
      <c r="E29" s="10" t="s">
        <v>156</v>
      </c>
      <c r="F29" s="10" t="s">
        <v>18</v>
      </c>
      <c r="G29" s="38">
        <v>0</v>
      </c>
      <c r="H29" s="5">
        <f t="shared" si="1"/>
        <v>0</v>
      </c>
      <c r="I29" s="5">
        <f t="shared" si="0"/>
        <v>0</v>
      </c>
    </row>
    <row r="30" spans="1:9" s="3" customFormat="1" ht="63" x14ac:dyDescent="0.25">
      <c r="A30" s="16">
        <v>26</v>
      </c>
      <c r="B30" s="17" t="s">
        <v>31</v>
      </c>
      <c r="C30" s="34" t="s">
        <v>90</v>
      </c>
      <c r="D30" s="9">
        <v>25</v>
      </c>
      <c r="E30" s="10" t="s">
        <v>156</v>
      </c>
      <c r="F30" s="10" t="s">
        <v>18</v>
      </c>
      <c r="G30" s="38">
        <v>0</v>
      </c>
      <c r="H30" s="5">
        <f t="shared" si="1"/>
        <v>0</v>
      </c>
      <c r="I30" s="5">
        <f t="shared" si="0"/>
        <v>0</v>
      </c>
    </row>
    <row r="31" spans="1:9" s="3" customFormat="1" ht="78.75" x14ac:dyDescent="0.25">
      <c r="A31" s="16">
        <v>27</v>
      </c>
      <c r="B31" s="17" t="s">
        <v>32</v>
      </c>
      <c r="C31" s="34" t="s">
        <v>91</v>
      </c>
      <c r="D31" s="9">
        <v>75</v>
      </c>
      <c r="E31" s="10" t="s">
        <v>156</v>
      </c>
      <c r="F31" s="10" t="s">
        <v>18</v>
      </c>
      <c r="G31" s="38">
        <v>0</v>
      </c>
      <c r="H31" s="5">
        <f t="shared" si="1"/>
        <v>0</v>
      </c>
      <c r="I31" s="5">
        <f t="shared" si="0"/>
        <v>0</v>
      </c>
    </row>
    <row r="32" spans="1:9" s="3" customFormat="1" ht="63" x14ac:dyDescent="0.25">
      <c r="A32" s="16">
        <v>28</v>
      </c>
      <c r="B32" s="17" t="s">
        <v>33</v>
      </c>
      <c r="C32" s="34" t="s">
        <v>92</v>
      </c>
      <c r="D32" s="9">
        <v>62</v>
      </c>
      <c r="E32" s="10" t="s">
        <v>156</v>
      </c>
      <c r="F32" s="38">
        <v>0</v>
      </c>
      <c r="G32" s="38">
        <v>0</v>
      </c>
      <c r="H32" s="5">
        <f>F32+G32</f>
        <v>0</v>
      </c>
      <c r="I32" s="5">
        <f t="shared" si="0"/>
        <v>0</v>
      </c>
    </row>
    <row r="33" spans="1:9" s="3" customFormat="1" ht="63" x14ac:dyDescent="0.25">
      <c r="A33" s="16">
        <v>29</v>
      </c>
      <c r="B33" s="17" t="s">
        <v>33</v>
      </c>
      <c r="C33" s="34" t="s">
        <v>93</v>
      </c>
      <c r="D33" s="9">
        <v>21</v>
      </c>
      <c r="E33" s="10" t="s">
        <v>156</v>
      </c>
      <c r="F33" s="38">
        <v>0</v>
      </c>
      <c r="G33" s="38">
        <v>0</v>
      </c>
      <c r="H33" s="5">
        <f t="shared" ref="H33:H42" si="2">F33+G33</f>
        <v>0</v>
      </c>
      <c r="I33" s="5">
        <f t="shared" si="0"/>
        <v>0</v>
      </c>
    </row>
    <row r="34" spans="1:9" s="3" customFormat="1" ht="63" x14ac:dyDescent="0.25">
      <c r="A34" s="16">
        <v>30</v>
      </c>
      <c r="B34" s="17" t="s">
        <v>33</v>
      </c>
      <c r="C34" s="34" t="s">
        <v>94</v>
      </c>
      <c r="D34" s="9">
        <v>2</v>
      </c>
      <c r="E34" s="10" t="s">
        <v>156</v>
      </c>
      <c r="F34" s="38">
        <v>0</v>
      </c>
      <c r="G34" s="38">
        <v>0</v>
      </c>
      <c r="H34" s="5">
        <f t="shared" si="2"/>
        <v>0</v>
      </c>
      <c r="I34" s="5">
        <f t="shared" si="0"/>
        <v>0</v>
      </c>
    </row>
    <row r="35" spans="1:9" s="3" customFormat="1" ht="63" x14ac:dyDescent="0.25">
      <c r="A35" s="16">
        <v>31</v>
      </c>
      <c r="B35" s="17" t="s">
        <v>34</v>
      </c>
      <c r="C35" s="34" t="s">
        <v>95</v>
      </c>
      <c r="D35" s="9">
        <v>10</v>
      </c>
      <c r="E35" s="10" t="s">
        <v>156</v>
      </c>
      <c r="F35" s="38">
        <v>0</v>
      </c>
      <c r="G35" s="38">
        <v>0</v>
      </c>
      <c r="H35" s="5">
        <f t="shared" si="2"/>
        <v>0</v>
      </c>
      <c r="I35" s="5">
        <f t="shared" si="0"/>
        <v>0</v>
      </c>
    </row>
    <row r="36" spans="1:9" s="3" customFormat="1" ht="63" x14ac:dyDescent="0.25">
      <c r="A36" s="16">
        <v>32</v>
      </c>
      <c r="B36" s="17" t="s">
        <v>35</v>
      </c>
      <c r="C36" s="34" t="s">
        <v>96</v>
      </c>
      <c r="D36" s="9">
        <v>12.5</v>
      </c>
      <c r="E36" s="10" t="s">
        <v>1</v>
      </c>
      <c r="F36" s="38">
        <v>0</v>
      </c>
      <c r="G36" s="38">
        <v>0</v>
      </c>
      <c r="H36" s="5">
        <f t="shared" si="2"/>
        <v>0</v>
      </c>
      <c r="I36" s="5">
        <f t="shared" si="0"/>
        <v>0</v>
      </c>
    </row>
    <row r="37" spans="1:9" s="3" customFormat="1" ht="63" x14ac:dyDescent="0.25">
      <c r="A37" s="16">
        <v>33</v>
      </c>
      <c r="B37" s="17" t="s">
        <v>35</v>
      </c>
      <c r="C37" s="34" t="s">
        <v>97</v>
      </c>
      <c r="D37" s="9">
        <v>46</v>
      </c>
      <c r="E37" s="10" t="s">
        <v>1</v>
      </c>
      <c r="F37" s="38">
        <v>0</v>
      </c>
      <c r="G37" s="38">
        <v>0</v>
      </c>
      <c r="H37" s="5">
        <f t="shared" si="2"/>
        <v>0</v>
      </c>
      <c r="I37" s="5">
        <f t="shared" si="0"/>
        <v>0</v>
      </c>
    </row>
    <row r="38" spans="1:9" s="3" customFormat="1" ht="63" x14ac:dyDescent="0.25">
      <c r="A38" s="16">
        <v>34</v>
      </c>
      <c r="B38" s="17" t="s">
        <v>35</v>
      </c>
      <c r="C38" s="34" t="s">
        <v>98</v>
      </c>
      <c r="D38" s="9">
        <v>20.5</v>
      </c>
      <c r="E38" s="10" t="s">
        <v>1</v>
      </c>
      <c r="F38" s="38">
        <v>0</v>
      </c>
      <c r="G38" s="38">
        <v>0</v>
      </c>
      <c r="H38" s="5">
        <f t="shared" si="2"/>
        <v>0</v>
      </c>
      <c r="I38" s="5">
        <f t="shared" si="0"/>
        <v>0</v>
      </c>
    </row>
    <row r="39" spans="1:9" s="3" customFormat="1" ht="63" x14ac:dyDescent="0.25">
      <c r="A39" s="16">
        <v>35</v>
      </c>
      <c r="B39" s="17" t="s">
        <v>35</v>
      </c>
      <c r="C39" s="34" t="s">
        <v>99</v>
      </c>
      <c r="D39" s="9">
        <v>13</v>
      </c>
      <c r="E39" s="10" t="s">
        <v>1</v>
      </c>
      <c r="F39" s="38">
        <v>0</v>
      </c>
      <c r="G39" s="38">
        <v>0</v>
      </c>
      <c r="H39" s="5">
        <f t="shared" si="2"/>
        <v>0</v>
      </c>
      <c r="I39" s="5">
        <f t="shared" si="0"/>
        <v>0</v>
      </c>
    </row>
    <row r="40" spans="1:9" s="3" customFormat="1" ht="63" x14ac:dyDescent="0.25">
      <c r="A40" s="16">
        <v>36</v>
      </c>
      <c r="B40" s="17" t="s">
        <v>35</v>
      </c>
      <c r="C40" s="34" t="s">
        <v>100</v>
      </c>
      <c r="D40" s="9">
        <v>4.5</v>
      </c>
      <c r="E40" s="10" t="s">
        <v>1</v>
      </c>
      <c r="F40" s="38">
        <v>0</v>
      </c>
      <c r="G40" s="38">
        <v>0</v>
      </c>
      <c r="H40" s="5">
        <f t="shared" si="2"/>
        <v>0</v>
      </c>
      <c r="I40" s="5">
        <f t="shared" si="0"/>
        <v>0</v>
      </c>
    </row>
    <row r="41" spans="1:9" s="3" customFormat="1" ht="63" x14ac:dyDescent="0.25">
      <c r="A41" s="16">
        <v>37</v>
      </c>
      <c r="B41" s="17" t="s">
        <v>35</v>
      </c>
      <c r="C41" s="34" t="s">
        <v>101</v>
      </c>
      <c r="D41" s="9">
        <v>4</v>
      </c>
      <c r="E41" s="10" t="s">
        <v>1</v>
      </c>
      <c r="F41" s="38">
        <v>0</v>
      </c>
      <c r="G41" s="38">
        <v>0</v>
      </c>
      <c r="H41" s="5">
        <f t="shared" si="2"/>
        <v>0</v>
      </c>
      <c r="I41" s="5">
        <f t="shared" si="0"/>
        <v>0</v>
      </c>
    </row>
    <row r="42" spans="1:9" s="3" customFormat="1" ht="63" x14ac:dyDescent="0.25">
      <c r="A42" s="16">
        <v>38</v>
      </c>
      <c r="B42" s="17" t="s">
        <v>35</v>
      </c>
      <c r="C42" s="34" t="s">
        <v>102</v>
      </c>
      <c r="D42" s="9">
        <v>3</v>
      </c>
      <c r="E42" s="10" t="s">
        <v>1</v>
      </c>
      <c r="F42" s="38">
        <v>0</v>
      </c>
      <c r="G42" s="38">
        <v>0</v>
      </c>
      <c r="H42" s="5">
        <f t="shared" si="2"/>
        <v>0</v>
      </c>
      <c r="I42" s="5">
        <f t="shared" si="0"/>
        <v>0</v>
      </c>
    </row>
    <row r="43" spans="1:9" s="3" customFormat="1" ht="94.5" x14ac:dyDescent="0.25">
      <c r="A43" s="16">
        <v>39</v>
      </c>
      <c r="B43" s="17" t="s">
        <v>36</v>
      </c>
      <c r="C43" s="34" t="s">
        <v>103</v>
      </c>
      <c r="D43" s="9">
        <v>2.5</v>
      </c>
      <c r="E43" s="10" t="s">
        <v>1</v>
      </c>
      <c r="F43" s="10" t="s">
        <v>18</v>
      </c>
      <c r="G43" s="38">
        <v>0</v>
      </c>
      <c r="H43" s="5">
        <f t="shared" ref="H43:H44" si="3">G43</f>
        <v>0</v>
      </c>
      <c r="I43" s="5">
        <f t="shared" si="0"/>
        <v>0</v>
      </c>
    </row>
    <row r="44" spans="1:9" s="3" customFormat="1" ht="94.5" x14ac:dyDescent="0.25">
      <c r="A44" s="16">
        <v>40</v>
      </c>
      <c r="B44" s="17" t="s">
        <v>36</v>
      </c>
      <c r="C44" s="34" t="s">
        <v>104</v>
      </c>
      <c r="D44" s="9">
        <v>12.5</v>
      </c>
      <c r="E44" s="10" t="s">
        <v>1</v>
      </c>
      <c r="F44" s="10" t="s">
        <v>18</v>
      </c>
      <c r="G44" s="38">
        <v>0</v>
      </c>
      <c r="H44" s="5">
        <f t="shared" si="3"/>
        <v>0</v>
      </c>
      <c r="I44" s="5">
        <f t="shared" si="0"/>
        <v>0</v>
      </c>
    </row>
    <row r="45" spans="1:9" s="3" customFormat="1" ht="94.5" x14ac:dyDescent="0.25">
      <c r="A45" s="16">
        <v>41</v>
      </c>
      <c r="B45" s="17" t="s">
        <v>37</v>
      </c>
      <c r="C45" s="34" t="s">
        <v>78</v>
      </c>
      <c r="D45" s="9">
        <v>1</v>
      </c>
      <c r="E45" s="10" t="s">
        <v>1</v>
      </c>
      <c r="F45" s="38">
        <v>0</v>
      </c>
      <c r="G45" s="38">
        <v>0</v>
      </c>
      <c r="H45" s="5">
        <f t="shared" ref="H45:H68" si="4">F45+G45</f>
        <v>0</v>
      </c>
      <c r="I45" s="5">
        <f t="shared" si="0"/>
        <v>0</v>
      </c>
    </row>
    <row r="46" spans="1:9" s="3" customFormat="1" ht="47.25" x14ac:dyDescent="0.25">
      <c r="A46" s="16">
        <v>42</v>
      </c>
      <c r="B46" s="17" t="s">
        <v>38</v>
      </c>
      <c r="C46" s="34" t="s">
        <v>105</v>
      </c>
      <c r="D46" s="9">
        <v>290</v>
      </c>
      <c r="E46" s="10" t="s">
        <v>154</v>
      </c>
      <c r="F46" s="38">
        <v>0</v>
      </c>
      <c r="G46" s="38">
        <v>0</v>
      </c>
      <c r="H46" s="5">
        <f t="shared" si="4"/>
        <v>0</v>
      </c>
      <c r="I46" s="5">
        <f t="shared" si="0"/>
        <v>0</v>
      </c>
    </row>
    <row r="47" spans="1:9" s="3" customFormat="1" ht="47.25" x14ac:dyDescent="0.25">
      <c r="A47" s="16">
        <v>43</v>
      </c>
      <c r="B47" s="17" t="s">
        <v>38</v>
      </c>
      <c r="C47" s="34" t="s">
        <v>106</v>
      </c>
      <c r="D47" s="9">
        <v>1829.5</v>
      </c>
      <c r="E47" s="10" t="s">
        <v>154</v>
      </c>
      <c r="F47" s="38">
        <v>0</v>
      </c>
      <c r="G47" s="38">
        <v>0</v>
      </c>
      <c r="H47" s="5">
        <f t="shared" si="4"/>
        <v>0</v>
      </c>
      <c r="I47" s="5">
        <f t="shared" si="0"/>
        <v>0</v>
      </c>
    </row>
    <row r="48" spans="1:9" s="3" customFormat="1" ht="47.25" x14ac:dyDescent="0.25">
      <c r="A48" s="16">
        <v>44</v>
      </c>
      <c r="B48" s="17" t="s">
        <v>38</v>
      </c>
      <c r="C48" s="34" t="s">
        <v>107</v>
      </c>
      <c r="D48" s="9">
        <v>101</v>
      </c>
      <c r="E48" s="10" t="s">
        <v>154</v>
      </c>
      <c r="F48" s="38">
        <v>0</v>
      </c>
      <c r="G48" s="38">
        <v>0</v>
      </c>
      <c r="H48" s="5">
        <f t="shared" si="4"/>
        <v>0</v>
      </c>
      <c r="I48" s="5">
        <f t="shared" si="0"/>
        <v>0</v>
      </c>
    </row>
    <row r="49" spans="1:9" s="3" customFormat="1" ht="47.25" x14ac:dyDescent="0.25">
      <c r="A49" s="16">
        <v>45</v>
      </c>
      <c r="B49" s="17" t="s">
        <v>38</v>
      </c>
      <c r="C49" s="34" t="s">
        <v>108</v>
      </c>
      <c r="D49" s="9">
        <v>50</v>
      </c>
      <c r="E49" s="10" t="s">
        <v>154</v>
      </c>
      <c r="F49" s="38">
        <v>0</v>
      </c>
      <c r="G49" s="38">
        <v>0</v>
      </c>
      <c r="H49" s="5">
        <f t="shared" si="4"/>
        <v>0</v>
      </c>
      <c r="I49" s="5">
        <f t="shared" si="0"/>
        <v>0</v>
      </c>
    </row>
    <row r="50" spans="1:9" s="3" customFormat="1" ht="110.25" x14ac:dyDescent="0.25">
      <c r="A50" s="16">
        <v>46</v>
      </c>
      <c r="B50" s="17" t="s">
        <v>39</v>
      </c>
      <c r="C50" s="34" t="s">
        <v>109</v>
      </c>
      <c r="D50" s="9">
        <v>1</v>
      </c>
      <c r="E50" s="10" t="s">
        <v>1</v>
      </c>
      <c r="F50" s="38">
        <v>0</v>
      </c>
      <c r="G50" s="38">
        <v>0</v>
      </c>
      <c r="H50" s="5">
        <f t="shared" si="4"/>
        <v>0</v>
      </c>
      <c r="I50" s="5">
        <f t="shared" si="0"/>
        <v>0</v>
      </c>
    </row>
    <row r="51" spans="1:9" s="3" customFormat="1" ht="110.25" x14ac:dyDescent="0.25">
      <c r="A51" s="16">
        <v>47</v>
      </c>
      <c r="B51" s="17" t="s">
        <v>39</v>
      </c>
      <c r="C51" s="34" t="s">
        <v>110</v>
      </c>
      <c r="D51" s="9">
        <v>1</v>
      </c>
      <c r="E51" s="10" t="s">
        <v>1</v>
      </c>
      <c r="F51" s="38">
        <v>0</v>
      </c>
      <c r="G51" s="38">
        <v>0</v>
      </c>
      <c r="H51" s="5">
        <f t="shared" si="4"/>
        <v>0</v>
      </c>
      <c r="I51" s="5">
        <f t="shared" si="0"/>
        <v>0</v>
      </c>
    </row>
    <row r="52" spans="1:9" s="3" customFormat="1" ht="110.25" x14ac:dyDescent="0.25">
      <c r="A52" s="16">
        <v>48</v>
      </c>
      <c r="B52" s="17" t="s">
        <v>39</v>
      </c>
      <c r="C52" s="34" t="s">
        <v>111</v>
      </c>
      <c r="D52" s="9">
        <v>1</v>
      </c>
      <c r="E52" s="10" t="s">
        <v>1</v>
      </c>
      <c r="F52" s="38">
        <v>0</v>
      </c>
      <c r="G52" s="38">
        <v>0</v>
      </c>
      <c r="H52" s="5">
        <f t="shared" si="4"/>
        <v>0</v>
      </c>
      <c r="I52" s="5">
        <f t="shared" si="0"/>
        <v>0</v>
      </c>
    </row>
    <row r="53" spans="1:9" s="3" customFormat="1" ht="110.25" x14ac:dyDescent="0.25">
      <c r="A53" s="16">
        <v>49</v>
      </c>
      <c r="B53" s="17" t="s">
        <v>39</v>
      </c>
      <c r="C53" s="34" t="s">
        <v>112</v>
      </c>
      <c r="D53" s="9">
        <v>1</v>
      </c>
      <c r="E53" s="10" t="s">
        <v>1</v>
      </c>
      <c r="F53" s="38">
        <v>0</v>
      </c>
      <c r="G53" s="38">
        <v>0</v>
      </c>
      <c r="H53" s="5">
        <f t="shared" si="4"/>
        <v>0</v>
      </c>
      <c r="I53" s="5">
        <f t="shared" si="0"/>
        <v>0</v>
      </c>
    </row>
    <row r="54" spans="1:9" s="3" customFormat="1" ht="110.25" x14ac:dyDescent="0.25">
      <c r="A54" s="16">
        <v>50</v>
      </c>
      <c r="B54" s="17" t="s">
        <v>39</v>
      </c>
      <c r="C54" s="34" t="s">
        <v>113</v>
      </c>
      <c r="D54" s="9">
        <v>4</v>
      </c>
      <c r="E54" s="10" t="s">
        <v>1</v>
      </c>
      <c r="F54" s="38">
        <v>0</v>
      </c>
      <c r="G54" s="38">
        <v>0</v>
      </c>
      <c r="H54" s="5">
        <f t="shared" si="4"/>
        <v>0</v>
      </c>
      <c r="I54" s="5">
        <f t="shared" si="0"/>
        <v>0</v>
      </c>
    </row>
    <row r="55" spans="1:9" s="3" customFormat="1" ht="110.25" x14ac:dyDescent="0.25">
      <c r="A55" s="16">
        <v>51</v>
      </c>
      <c r="B55" s="17" t="s">
        <v>40</v>
      </c>
      <c r="C55" s="34" t="s">
        <v>114</v>
      </c>
      <c r="D55" s="9">
        <v>30</v>
      </c>
      <c r="E55" s="10" t="s">
        <v>1</v>
      </c>
      <c r="F55" s="38">
        <v>0</v>
      </c>
      <c r="G55" s="38">
        <v>0</v>
      </c>
      <c r="H55" s="5">
        <f t="shared" si="4"/>
        <v>0</v>
      </c>
      <c r="I55" s="5">
        <f t="shared" si="0"/>
        <v>0</v>
      </c>
    </row>
    <row r="56" spans="1:9" s="3" customFormat="1" ht="110.25" x14ac:dyDescent="0.25">
      <c r="A56" s="16">
        <v>52</v>
      </c>
      <c r="B56" s="17" t="s">
        <v>39</v>
      </c>
      <c r="C56" s="34" t="s">
        <v>115</v>
      </c>
      <c r="D56" s="9">
        <v>69</v>
      </c>
      <c r="E56" s="10" t="s">
        <v>1</v>
      </c>
      <c r="F56" s="38">
        <v>0</v>
      </c>
      <c r="G56" s="38">
        <v>0</v>
      </c>
      <c r="H56" s="5">
        <f t="shared" si="4"/>
        <v>0</v>
      </c>
      <c r="I56" s="5">
        <f t="shared" si="0"/>
        <v>0</v>
      </c>
    </row>
    <row r="57" spans="1:9" s="3" customFormat="1" ht="110.25" x14ac:dyDescent="0.25">
      <c r="A57" s="16">
        <v>53</v>
      </c>
      <c r="B57" s="17" t="s">
        <v>39</v>
      </c>
      <c r="C57" s="34" t="s">
        <v>116</v>
      </c>
      <c r="D57" s="9">
        <v>1.5</v>
      </c>
      <c r="E57" s="10" t="s">
        <v>1</v>
      </c>
      <c r="F57" s="38">
        <v>0</v>
      </c>
      <c r="G57" s="38">
        <v>0</v>
      </c>
      <c r="H57" s="5">
        <f t="shared" si="4"/>
        <v>0</v>
      </c>
      <c r="I57" s="5">
        <f t="shared" si="0"/>
        <v>0</v>
      </c>
    </row>
    <row r="58" spans="1:9" s="3" customFormat="1" ht="110.25" x14ac:dyDescent="0.25">
      <c r="A58" s="16">
        <v>54</v>
      </c>
      <c r="B58" s="17" t="s">
        <v>39</v>
      </c>
      <c r="C58" s="34" t="s">
        <v>117</v>
      </c>
      <c r="D58" s="9">
        <v>1.5</v>
      </c>
      <c r="E58" s="10" t="s">
        <v>1</v>
      </c>
      <c r="F58" s="38">
        <v>0</v>
      </c>
      <c r="G58" s="38">
        <v>0</v>
      </c>
      <c r="H58" s="5">
        <f t="shared" si="4"/>
        <v>0</v>
      </c>
      <c r="I58" s="5">
        <f t="shared" si="0"/>
        <v>0</v>
      </c>
    </row>
    <row r="59" spans="1:9" s="3" customFormat="1" ht="110.25" x14ac:dyDescent="0.25">
      <c r="A59" s="16">
        <v>55</v>
      </c>
      <c r="B59" s="17" t="s">
        <v>39</v>
      </c>
      <c r="C59" s="34" t="s">
        <v>118</v>
      </c>
      <c r="D59" s="9">
        <v>4.5</v>
      </c>
      <c r="E59" s="10" t="s">
        <v>1</v>
      </c>
      <c r="F59" s="38">
        <v>0</v>
      </c>
      <c r="G59" s="38">
        <v>0</v>
      </c>
      <c r="H59" s="5">
        <f t="shared" si="4"/>
        <v>0</v>
      </c>
      <c r="I59" s="5">
        <f t="shared" si="0"/>
        <v>0</v>
      </c>
    </row>
    <row r="60" spans="1:9" s="3" customFormat="1" ht="94.5" x14ac:dyDescent="0.25">
      <c r="A60" s="16">
        <v>56</v>
      </c>
      <c r="B60" s="17" t="s">
        <v>41</v>
      </c>
      <c r="C60" s="34" t="s">
        <v>119</v>
      </c>
      <c r="D60" s="9">
        <v>17</v>
      </c>
      <c r="E60" s="10" t="s">
        <v>156</v>
      </c>
      <c r="F60" s="38">
        <v>0</v>
      </c>
      <c r="G60" s="38">
        <v>0</v>
      </c>
      <c r="H60" s="5">
        <f t="shared" si="4"/>
        <v>0</v>
      </c>
      <c r="I60" s="5">
        <f t="shared" si="0"/>
        <v>0</v>
      </c>
    </row>
    <row r="61" spans="1:9" s="3" customFormat="1" ht="94.5" x14ac:dyDescent="0.25">
      <c r="A61" s="16">
        <v>57</v>
      </c>
      <c r="B61" s="17" t="s">
        <v>41</v>
      </c>
      <c r="C61" s="34" t="s">
        <v>120</v>
      </c>
      <c r="D61" s="9">
        <v>377.5</v>
      </c>
      <c r="E61" s="10" t="s">
        <v>156</v>
      </c>
      <c r="F61" s="38">
        <v>0</v>
      </c>
      <c r="G61" s="38">
        <v>0</v>
      </c>
      <c r="H61" s="5">
        <f t="shared" si="4"/>
        <v>0</v>
      </c>
      <c r="I61" s="5">
        <f t="shared" si="0"/>
        <v>0</v>
      </c>
    </row>
    <row r="62" spans="1:9" s="3" customFormat="1" ht="78.75" x14ac:dyDescent="0.25">
      <c r="A62" s="16">
        <v>58</v>
      </c>
      <c r="B62" s="17" t="s">
        <v>42</v>
      </c>
      <c r="C62" s="34" t="s">
        <v>121</v>
      </c>
      <c r="D62" s="9">
        <v>210</v>
      </c>
      <c r="E62" s="10" t="s">
        <v>155</v>
      </c>
      <c r="F62" s="38">
        <v>0</v>
      </c>
      <c r="G62" s="38">
        <v>0</v>
      </c>
      <c r="H62" s="5">
        <f t="shared" si="4"/>
        <v>0</v>
      </c>
      <c r="I62" s="5">
        <f t="shared" si="0"/>
        <v>0</v>
      </c>
    </row>
    <row r="63" spans="1:9" s="3" customFormat="1" ht="78.75" x14ac:dyDescent="0.25">
      <c r="A63" s="16">
        <v>59</v>
      </c>
      <c r="B63" s="17" t="s">
        <v>43</v>
      </c>
      <c r="C63" s="34" t="s">
        <v>122</v>
      </c>
      <c r="D63" s="9">
        <v>120.5</v>
      </c>
      <c r="E63" s="10" t="s">
        <v>156</v>
      </c>
      <c r="F63" s="10" t="s">
        <v>18</v>
      </c>
      <c r="G63" s="38">
        <v>0</v>
      </c>
      <c r="H63" s="5">
        <f t="shared" ref="H63:H64" si="5">G63</f>
        <v>0</v>
      </c>
      <c r="I63" s="5">
        <f t="shared" si="0"/>
        <v>0</v>
      </c>
    </row>
    <row r="64" spans="1:9" s="3" customFormat="1" ht="47.25" x14ac:dyDescent="0.25">
      <c r="A64" s="16">
        <v>60</v>
      </c>
      <c r="B64" s="17" t="s">
        <v>44</v>
      </c>
      <c r="C64" s="34" t="s">
        <v>78</v>
      </c>
      <c r="D64" s="9">
        <v>354</v>
      </c>
      <c r="E64" s="10" t="s">
        <v>155</v>
      </c>
      <c r="F64" s="10" t="s">
        <v>18</v>
      </c>
      <c r="G64" s="38">
        <v>0</v>
      </c>
      <c r="H64" s="5">
        <f t="shared" si="5"/>
        <v>0</v>
      </c>
      <c r="I64" s="5">
        <f t="shared" si="0"/>
        <v>0</v>
      </c>
    </row>
    <row r="65" spans="1:9" s="3" customFormat="1" ht="63" x14ac:dyDescent="0.25">
      <c r="A65" s="16">
        <v>61</v>
      </c>
      <c r="B65" s="17" t="s">
        <v>45</v>
      </c>
      <c r="C65" s="34" t="s">
        <v>78</v>
      </c>
      <c r="D65" s="9">
        <v>313.5</v>
      </c>
      <c r="E65" s="10" t="s">
        <v>155</v>
      </c>
      <c r="F65" s="38">
        <v>0</v>
      </c>
      <c r="G65" s="38">
        <v>0</v>
      </c>
      <c r="H65" s="5">
        <f t="shared" si="4"/>
        <v>0</v>
      </c>
      <c r="I65" s="5">
        <f t="shared" si="0"/>
        <v>0</v>
      </c>
    </row>
    <row r="66" spans="1:9" s="3" customFormat="1" ht="47.25" x14ac:dyDescent="0.25">
      <c r="A66" s="16">
        <v>62</v>
      </c>
      <c r="B66" s="17" t="s">
        <v>46</v>
      </c>
      <c r="C66" s="34" t="s">
        <v>78</v>
      </c>
      <c r="D66" s="9">
        <v>9</v>
      </c>
      <c r="E66" s="10" t="s">
        <v>155</v>
      </c>
      <c r="F66" s="38">
        <v>0</v>
      </c>
      <c r="G66" s="38">
        <v>0</v>
      </c>
      <c r="H66" s="5">
        <f t="shared" si="4"/>
        <v>0</v>
      </c>
      <c r="I66" s="5">
        <f t="shared" si="0"/>
        <v>0</v>
      </c>
    </row>
    <row r="67" spans="1:9" s="3" customFormat="1" ht="47.25" x14ac:dyDescent="0.25">
      <c r="A67" s="16">
        <v>63</v>
      </c>
      <c r="B67" s="17" t="s">
        <v>47</v>
      </c>
      <c r="C67" s="34" t="s">
        <v>78</v>
      </c>
      <c r="D67" s="9">
        <v>77.5</v>
      </c>
      <c r="E67" s="10" t="s">
        <v>155</v>
      </c>
      <c r="F67" s="38">
        <v>0</v>
      </c>
      <c r="G67" s="38">
        <v>0</v>
      </c>
      <c r="H67" s="5">
        <f t="shared" si="4"/>
        <v>0</v>
      </c>
      <c r="I67" s="5">
        <f t="shared" si="0"/>
        <v>0</v>
      </c>
    </row>
    <row r="68" spans="1:9" s="3" customFormat="1" ht="18.75" customHeight="1" x14ac:dyDescent="0.25">
      <c r="A68" s="16">
        <v>64</v>
      </c>
      <c r="B68" s="17" t="s">
        <v>48</v>
      </c>
      <c r="C68" s="34" t="s">
        <v>123</v>
      </c>
      <c r="D68" s="9">
        <v>137</v>
      </c>
      <c r="E68" s="10" t="s">
        <v>155</v>
      </c>
      <c r="F68" s="38">
        <v>0</v>
      </c>
      <c r="G68" s="38">
        <v>0</v>
      </c>
      <c r="H68" s="5">
        <f t="shared" si="4"/>
        <v>0</v>
      </c>
      <c r="I68" s="5">
        <f t="shared" si="0"/>
        <v>0</v>
      </c>
    </row>
    <row r="69" spans="1:9" s="3" customFormat="1" ht="47.25" x14ac:dyDescent="0.25">
      <c r="A69" s="16">
        <v>65</v>
      </c>
      <c r="B69" s="17" t="s">
        <v>49</v>
      </c>
      <c r="C69" s="34" t="s">
        <v>163</v>
      </c>
      <c r="D69" s="9">
        <v>1122.5</v>
      </c>
      <c r="E69" s="10" t="s">
        <v>156</v>
      </c>
      <c r="F69" s="10" t="s">
        <v>18</v>
      </c>
      <c r="G69" s="38">
        <v>0</v>
      </c>
      <c r="H69" s="5">
        <f t="shared" ref="H69:H72" si="6">G69</f>
        <v>0</v>
      </c>
      <c r="I69" s="5">
        <f t="shared" si="0"/>
        <v>0</v>
      </c>
    </row>
    <row r="70" spans="1:9" s="3" customFormat="1" ht="47.25" x14ac:dyDescent="0.25">
      <c r="A70" s="16">
        <v>66</v>
      </c>
      <c r="B70" s="17" t="s">
        <v>49</v>
      </c>
      <c r="C70" s="34" t="s">
        <v>164</v>
      </c>
      <c r="D70" s="9">
        <v>247</v>
      </c>
      <c r="E70" s="10" t="s">
        <v>156</v>
      </c>
      <c r="F70" s="10" t="s">
        <v>18</v>
      </c>
      <c r="G70" s="38">
        <v>0</v>
      </c>
      <c r="H70" s="5">
        <f t="shared" si="6"/>
        <v>0</v>
      </c>
      <c r="I70" s="5">
        <f t="shared" si="0"/>
        <v>0</v>
      </c>
    </row>
    <row r="71" spans="1:9" s="3" customFormat="1" ht="19.5" customHeight="1" x14ac:dyDescent="0.25">
      <c r="A71" s="16">
        <v>67</v>
      </c>
      <c r="B71" s="17" t="s">
        <v>50</v>
      </c>
      <c r="C71" s="34" t="s">
        <v>124</v>
      </c>
      <c r="D71" s="9">
        <v>419</v>
      </c>
      <c r="E71" s="10" t="s">
        <v>156</v>
      </c>
      <c r="F71" s="10" t="s">
        <v>18</v>
      </c>
      <c r="G71" s="38">
        <v>0</v>
      </c>
      <c r="H71" s="5">
        <f t="shared" si="6"/>
        <v>0</v>
      </c>
      <c r="I71" s="5">
        <f t="shared" si="0"/>
        <v>0</v>
      </c>
    </row>
    <row r="72" spans="1:9" s="3" customFormat="1" ht="19.5" customHeight="1" x14ac:dyDescent="0.25">
      <c r="A72" s="16">
        <v>68</v>
      </c>
      <c r="B72" s="17" t="s">
        <v>50</v>
      </c>
      <c r="C72" s="34" t="s">
        <v>125</v>
      </c>
      <c r="D72" s="9">
        <v>5549.5</v>
      </c>
      <c r="E72" s="10" t="s">
        <v>156</v>
      </c>
      <c r="F72" s="10" t="s">
        <v>18</v>
      </c>
      <c r="G72" s="38">
        <v>0</v>
      </c>
      <c r="H72" s="5">
        <f t="shared" si="6"/>
        <v>0</v>
      </c>
      <c r="I72" s="5">
        <f t="shared" si="0"/>
        <v>0</v>
      </c>
    </row>
    <row r="73" spans="1:9" s="3" customFormat="1" ht="63" x14ac:dyDescent="0.25">
      <c r="A73" s="16">
        <v>69</v>
      </c>
      <c r="B73" s="17" t="s">
        <v>51</v>
      </c>
      <c r="C73" s="34" t="s">
        <v>126</v>
      </c>
      <c r="D73" s="9">
        <v>351</v>
      </c>
      <c r="E73" s="10" t="s">
        <v>155</v>
      </c>
      <c r="F73" s="38">
        <v>0</v>
      </c>
      <c r="G73" s="38">
        <v>0</v>
      </c>
      <c r="H73" s="5">
        <f t="shared" ref="H73:H75" si="7">F73+G73</f>
        <v>0</v>
      </c>
      <c r="I73" s="5">
        <f t="shared" si="0"/>
        <v>0</v>
      </c>
    </row>
    <row r="74" spans="1:9" s="3" customFormat="1" ht="63" x14ac:dyDescent="0.25">
      <c r="A74" s="16">
        <v>70</v>
      </c>
      <c r="B74" s="17" t="s">
        <v>52</v>
      </c>
      <c r="C74" s="34" t="s">
        <v>127</v>
      </c>
      <c r="D74" s="9">
        <v>2411</v>
      </c>
      <c r="E74" s="10" t="s">
        <v>155</v>
      </c>
      <c r="F74" s="38">
        <v>0</v>
      </c>
      <c r="G74" s="38">
        <v>0</v>
      </c>
      <c r="H74" s="5">
        <f t="shared" si="7"/>
        <v>0</v>
      </c>
      <c r="I74" s="5">
        <f t="shared" si="0"/>
        <v>0</v>
      </c>
    </row>
    <row r="75" spans="1:9" s="3" customFormat="1" ht="78.75" x14ac:dyDescent="0.25">
      <c r="A75" s="16">
        <v>71</v>
      </c>
      <c r="B75" s="17" t="s">
        <v>53</v>
      </c>
      <c r="C75" s="34" t="s">
        <v>128</v>
      </c>
      <c r="D75" s="9">
        <v>2167</v>
      </c>
      <c r="E75" s="10" t="s">
        <v>155</v>
      </c>
      <c r="F75" s="38">
        <v>0</v>
      </c>
      <c r="G75" s="38">
        <v>0</v>
      </c>
      <c r="H75" s="5">
        <f t="shared" si="7"/>
        <v>0</v>
      </c>
      <c r="I75" s="5">
        <f t="shared" si="0"/>
        <v>0</v>
      </c>
    </row>
    <row r="76" spans="1:9" s="3" customFormat="1" ht="19.5" customHeight="1" x14ac:dyDescent="0.25">
      <c r="A76" s="16">
        <v>72</v>
      </c>
      <c r="B76" s="17" t="s">
        <v>54</v>
      </c>
      <c r="C76" s="34" t="s">
        <v>78</v>
      </c>
      <c r="D76" s="9">
        <v>2378</v>
      </c>
      <c r="E76" s="10" t="s">
        <v>155</v>
      </c>
      <c r="F76" s="10" t="s">
        <v>18</v>
      </c>
      <c r="G76" s="38">
        <v>0</v>
      </c>
      <c r="H76" s="5">
        <f t="shared" ref="H76:H79" si="8">G76</f>
        <v>0</v>
      </c>
      <c r="I76" s="5">
        <f t="shared" si="0"/>
        <v>0</v>
      </c>
    </row>
    <row r="77" spans="1:9" s="3" customFormat="1" ht="47.25" x14ac:dyDescent="0.25">
      <c r="A77" s="16">
        <v>73</v>
      </c>
      <c r="B77" s="17" t="s">
        <v>55</v>
      </c>
      <c r="C77" s="34" t="s">
        <v>129</v>
      </c>
      <c r="D77" s="9">
        <v>672.5</v>
      </c>
      <c r="E77" s="10" t="s">
        <v>157</v>
      </c>
      <c r="F77" s="10" t="s">
        <v>18</v>
      </c>
      <c r="G77" s="38">
        <v>0</v>
      </c>
      <c r="H77" s="5">
        <f t="shared" si="8"/>
        <v>0</v>
      </c>
      <c r="I77" s="5">
        <f t="shared" si="0"/>
        <v>0</v>
      </c>
    </row>
    <row r="78" spans="1:9" s="3" customFormat="1" ht="47.25" x14ac:dyDescent="0.25">
      <c r="A78" s="16">
        <v>74</v>
      </c>
      <c r="B78" s="17" t="s">
        <v>55</v>
      </c>
      <c r="C78" s="34" t="s">
        <v>130</v>
      </c>
      <c r="D78" s="9">
        <v>526.5</v>
      </c>
      <c r="E78" s="10" t="s">
        <v>157</v>
      </c>
      <c r="F78" s="10" t="s">
        <v>18</v>
      </c>
      <c r="G78" s="38">
        <v>0</v>
      </c>
      <c r="H78" s="5">
        <f t="shared" si="8"/>
        <v>0</v>
      </c>
      <c r="I78" s="5">
        <f t="shared" si="0"/>
        <v>0</v>
      </c>
    </row>
    <row r="79" spans="1:9" s="3" customFormat="1" ht="47.25" x14ac:dyDescent="0.25">
      <c r="A79" s="16">
        <v>75</v>
      </c>
      <c r="B79" s="17" t="s">
        <v>55</v>
      </c>
      <c r="C79" s="34" t="s">
        <v>131</v>
      </c>
      <c r="D79" s="9">
        <v>46</v>
      </c>
      <c r="E79" s="10" t="s">
        <v>157</v>
      </c>
      <c r="F79" s="10" t="s">
        <v>18</v>
      </c>
      <c r="G79" s="38">
        <v>0</v>
      </c>
      <c r="H79" s="5">
        <f t="shared" si="8"/>
        <v>0</v>
      </c>
      <c r="I79" s="5">
        <f t="shared" si="0"/>
        <v>0</v>
      </c>
    </row>
    <row r="80" spans="1:9" s="3" customFormat="1" ht="19.5" customHeight="1" x14ac:dyDescent="0.25">
      <c r="A80" s="16">
        <v>76</v>
      </c>
      <c r="B80" s="17" t="s">
        <v>56</v>
      </c>
      <c r="C80" s="34" t="s">
        <v>132</v>
      </c>
      <c r="D80" s="9">
        <v>4611</v>
      </c>
      <c r="E80" s="10" t="s">
        <v>154</v>
      </c>
      <c r="F80" s="38">
        <v>0</v>
      </c>
      <c r="G80" s="38">
        <v>0</v>
      </c>
      <c r="H80" s="5">
        <f t="shared" ref="H80:H83" si="9">F80+G80</f>
        <v>0</v>
      </c>
      <c r="I80" s="5">
        <f t="shared" si="0"/>
        <v>0</v>
      </c>
    </row>
    <row r="81" spans="1:9" s="3" customFormat="1" ht="31.5" x14ac:dyDescent="0.25">
      <c r="A81" s="16">
        <v>77</v>
      </c>
      <c r="B81" s="17" t="s">
        <v>56</v>
      </c>
      <c r="C81" s="34" t="s">
        <v>133</v>
      </c>
      <c r="D81" s="9">
        <v>1116</v>
      </c>
      <c r="E81" s="10" t="s">
        <v>154</v>
      </c>
      <c r="F81" s="38">
        <v>0</v>
      </c>
      <c r="G81" s="38">
        <v>0</v>
      </c>
      <c r="H81" s="5">
        <f t="shared" si="9"/>
        <v>0</v>
      </c>
      <c r="I81" s="5">
        <f t="shared" si="0"/>
        <v>0</v>
      </c>
    </row>
    <row r="82" spans="1:9" s="3" customFormat="1" ht="19.5" customHeight="1" x14ac:dyDescent="0.25">
      <c r="A82" s="16">
        <v>78</v>
      </c>
      <c r="B82" s="17" t="s">
        <v>56</v>
      </c>
      <c r="C82" s="34" t="s">
        <v>134</v>
      </c>
      <c r="D82" s="9">
        <v>2334</v>
      </c>
      <c r="E82" s="10" t="s">
        <v>154</v>
      </c>
      <c r="F82" s="38">
        <v>0</v>
      </c>
      <c r="G82" s="38">
        <v>0</v>
      </c>
      <c r="H82" s="5">
        <f t="shared" si="9"/>
        <v>0</v>
      </c>
      <c r="I82" s="5">
        <f t="shared" si="0"/>
        <v>0</v>
      </c>
    </row>
    <row r="83" spans="1:9" s="3" customFormat="1" ht="19.5" customHeight="1" x14ac:dyDescent="0.25">
      <c r="A83" s="16">
        <v>79</v>
      </c>
      <c r="B83" s="17" t="s">
        <v>56</v>
      </c>
      <c r="C83" s="34" t="s">
        <v>135</v>
      </c>
      <c r="D83" s="9">
        <v>764</v>
      </c>
      <c r="E83" s="10" t="s">
        <v>154</v>
      </c>
      <c r="F83" s="38">
        <v>0</v>
      </c>
      <c r="G83" s="38">
        <v>0</v>
      </c>
      <c r="H83" s="5">
        <f t="shared" si="9"/>
        <v>0</v>
      </c>
      <c r="I83" s="5">
        <f t="shared" si="0"/>
        <v>0</v>
      </c>
    </row>
    <row r="84" spans="1:9" s="3" customFormat="1" ht="31.5" x14ac:dyDescent="0.25">
      <c r="A84" s="16">
        <v>80</v>
      </c>
      <c r="B84" s="17" t="s">
        <v>57</v>
      </c>
      <c r="C84" s="34" t="s">
        <v>136</v>
      </c>
      <c r="D84" s="9">
        <v>195.5</v>
      </c>
      <c r="E84" s="10" t="s">
        <v>1</v>
      </c>
      <c r="F84" s="10" t="s">
        <v>18</v>
      </c>
      <c r="G84" s="38">
        <v>0</v>
      </c>
      <c r="H84" s="5">
        <f t="shared" ref="H84:H108" si="10">G84</f>
        <v>0</v>
      </c>
      <c r="I84" s="5">
        <f t="shared" si="0"/>
        <v>0</v>
      </c>
    </row>
    <row r="85" spans="1:9" s="3" customFormat="1" ht="31.5" x14ac:dyDescent="0.25">
      <c r="A85" s="16">
        <v>81</v>
      </c>
      <c r="B85" s="17" t="s">
        <v>57</v>
      </c>
      <c r="C85" s="34" t="s">
        <v>137</v>
      </c>
      <c r="D85" s="9">
        <v>97.5</v>
      </c>
      <c r="E85" s="10" t="s">
        <v>1</v>
      </c>
      <c r="F85" s="10" t="s">
        <v>18</v>
      </c>
      <c r="G85" s="38">
        <v>0</v>
      </c>
      <c r="H85" s="5">
        <f t="shared" si="10"/>
        <v>0</v>
      </c>
      <c r="I85" s="5">
        <f t="shared" si="0"/>
        <v>0</v>
      </c>
    </row>
    <row r="86" spans="1:9" s="3" customFormat="1" ht="31.5" x14ac:dyDescent="0.25">
      <c r="A86" s="16">
        <v>82</v>
      </c>
      <c r="B86" s="17" t="s">
        <v>57</v>
      </c>
      <c r="C86" s="34" t="s">
        <v>138</v>
      </c>
      <c r="D86" s="9">
        <v>0.5</v>
      </c>
      <c r="E86" s="10" t="s">
        <v>1</v>
      </c>
      <c r="F86" s="10" t="s">
        <v>18</v>
      </c>
      <c r="G86" s="38">
        <v>0</v>
      </c>
      <c r="H86" s="5">
        <f t="shared" si="10"/>
        <v>0</v>
      </c>
      <c r="I86" s="5">
        <f t="shared" si="0"/>
        <v>0</v>
      </c>
    </row>
    <row r="87" spans="1:9" s="3" customFormat="1" ht="31.5" x14ac:dyDescent="0.25">
      <c r="A87" s="16">
        <v>83</v>
      </c>
      <c r="B87" s="17" t="s">
        <v>57</v>
      </c>
      <c r="C87" s="34" t="s">
        <v>139</v>
      </c>
      <c r="D87" s="9">
        <v>4</v>
      </c>
      <c r="E87" s="10" t="s">
        <v>1</v>
      </c>
      <c r="F87" s="10" t="s">
        <v>18</v>
      </c>
      <c r="G87" s="38">
        <v>0</v>
      </c>
      <c r="H87" s="5">
        <f t="shared" si="10"/>
        <v>0</v>
      </c>
      <c r="I87" s="5">
        <f t="shared" si="0"/>
        <v>0</v>
      </c>
    </row>
    <row r="88" spans="1:9" s="3" customFormat="1" ht="31.5" x14ac:dyDescent="0.25">
      <c r="A88" s="16">
        <v>84</v>
      </c>
      <c r="B88" s="17" t="s">
        <v>57</v>
      </c>
      <c r="C88" s="34" t="s">
        <v>140</v>
      </c>
      <c r="D88" s="9">
        <v>9.5</v>
      </c>
      <c r="E88" s="10" t="s">
        <v>1</v>
      </c>
      <c r="F88" s="10" t="s">
        <v>18</v>
      </c>
      <c r="G88" s="38">
        <v>0</v>
      </c>
      <c r="H88" s="5">
        <f t="shared" si="10"/>
        <v>0</v>
      </c>
      <c r="I88" s="5">
        <f t="shared" si="0"/>
        <v>0</v>
      </c>
    </row>
    <row r="89" spans="1:9" s="3" customFormat="1" ht="31.5" x14ac:dyDescent="0.25">
      <c r="A89" s="16">
        <v>85</v>
      </c>
      <c r="B89" s="17" t="s">
        <v>57</v>
      </c>
      <c r="C89" s="34" t="s">
        <v>141</v>
      </c>
      <c r="D89" s="9">
        <v>1</v>
      </c>
      <c r="E89" s="10" t="s">
        <v>1</v>
      </c>
      <c r="F89" s="10" t="s">
        <v>18</v>
      </c>
      <c r="G89" s="38">
        <v>0</v>
      </c>
      <c r="H89" s="5">
        <f t="shared" si="10"/>
        <v>0</v>
      </c>
      <c r="I89" s="5">
        <f t="shared" si="0"/>
        <v>0</v>
      </c>
    </row>
    <row r="90" spans="1:9" s="3" customFormat="1" ht="31.5" x14ac:dyDescent="0.25">
      <c r="A90" s="16">
        <v>86</v>
      </c>
      <c r="B90" s="17" t="s">
        <v>57</v>
      </c>
      <c r="C90" s="34" t="s">
        <v>142</v>
      </c>
      <c r="D90" s="9">
        <v>34</v>
      </c>
      <c r="E90" s="10" t="s">
        <v>1</v>
      </c>
      <c r="F90" s="10" t="s">
        <v>18</v>
      </c>
      <c r="G90" s="38">
        <v>0</v>
      </c>
      <c r="H90" s="5">
        <f t="shared" si="10"/>
        <v>0</v>
      </c>
      <c r="I90" s="5">
        <f t="shared" si="0"/>
        <v>0</v>
      </c>
    </row>
    <row r="91" spans="1:9" s="3" customFormat="1" ht="47.25" x14ac:dyDescent="0.25">
      <c r="A91" s="16">
        <v>87</v>
      </c>
      <c r="B91" s="17" t="s">
        <v>58</v>
      </c>
      <c r="C91" s="34" t="s">
        <v>136</v>
      </c>
      <c r="D91" s="9">
        <v>879.5</v>
      </c>
      <c r="E91" s="10" t="s">
        <v>1</v>
      </c>
      <c r="F91" s="10" t="s">
        <v>18</v>
      </c>
      <c r="G91" s="38">
        <v>0</v>
      </c>
      <c r="H91" s="5">
        <f t="shared" si="10"/>
        <v>0</v>
      </c>
      <c r="I91" s="5">
        <f t="shared" si="0"/>
        <v>0</v>
      </c>
    </row>
    <row r="92" spans="1:9" s="3" customFormat="1" ht="63" x14ac:dyDescent="0.25">
      <c r="A92" s="16">
        <v>88</v>
      </c>
      <c r="B92" s="17" t="s">
        <v>59</v>
      </c>
      <c r="C92" s="34" t="s">
        <v>137</v>
      </c>
      <c r="D92" s="9">
        <v>248.5</v>
      </c>
      <c r="E92" s="10" t="s">
        <v>1</v>
      </c>
      <c r="F92" s="10" t="s">
        <v>18</v>
      </c>
      <c r="G92" s="38">
        <v>0</v>
      </c>
      <c r="H92" s="5">
        <f t="shared" si="10"/>
        <v>0</v>
      </c>
      <c r="I92" s="5">
        <f t="shared" si="0"/>
        <v>0</v>
      </c>
    </row>
    <row r="93" spans="1:9" s="3" customFormat="1" ht="47.25" x14ac:dyDescent="0.25">
      <c r="A93" s="16">
        <v>89</v>
      </c>
      <c r="B93" s="17" t="s">
        <v>60</v>
      </c>
      <c r="C93" s="34" t="s">
        <v>138</v>
      </c>
      <c r="D93" s="9">
        <v>10.5</v>
      </c>
      <c r="E93" s="10" t="s">
        <v>1</v>
      </c>
      <c r="F93" s="10" t="s">
        <v>18</v>
      </c>
      <c r="G93" s="38">
        <v>0</v>
      </c>
      <c r="H93" s="5">
        <f t="shared" si="10"/>
        <v>0</v>
      </c>
      <c r="I93" s="5">
        <f t="shared" si="0"/>
        <v>0</v>
      </c>
    </row>
    <row r="94" spans="1:9" s="3" customFormat="1" ht="47.25" x14ac:dyDescent="0.25">
      <c r="A94" s="16">
        <v>90</v>
      </c>
      <c r="B94" s="17" t="s">
        <v>58</v>
      </c>
      <c r="C94" s="34" t="s">
        <v>139</v>
      </c>
      <c r="D94" s="9">
        <v>40.5</v>
      </c>
      <c r="E94" s="10" t="s">
        <v>1</v>
      </c>
      <c r="F94" s="10" t="s">
        <v>18</v>
      </c>
      <c r="G94" s="38">
        <v>0</v>
      </c>
      <c r="H94" s="5">
        <f t="shared" si="10"/>
        <v>0</v>
      </c>
      <c r="I94" s="5">
        <f t="shared" si="0"/>
        <v>0</v>
      </c>
    </row>
    <row r="95" spans="1:9" s="3" customFormat="1" ht="63" x14ac:dyDescent="0.25">
      <c r="A95" s="16">
        <v>91</v>
      </c>
      <c r="B95" s="17" t="s">
        <v>59</v>
      </c>
      <c r="C95" s="34" t="s">
        <v>140</v>
      </c>
      <c r="D95" s="9">
        <v>70</v>
      </c>
      <c r="E95" s="10" t="s">
        <v>1</v>
      </c>
      <c r="F95" s="10" t="s">
        <v>18</v>
      </c>
      <c r="G95" s="38">
        <v>0</v>
      </c>
      <c r="H95" s="5">
        <f t="shared" si="10"/>
        <v>0</v>
      </c>
      <c r="I95" s="5">
        <f t="shared" si="0"/>
        <v>0</v>
      </c>
    </row>
    <row r="96" spans="1:9" s="3" customFormat="1" ht="47.25" x14ac:dyDescent="0.25">
      <c r="A96" s="16">
        <v>92</v>
      </c>
      <c r="B96" s="17" t="s">
        <v>58</v>
      </c>
      <c r="C96" s="34" t="s">
        <v>141</v>
      </c>
      <c r="D96" s="9">
        <v>8.5</v>
      </c>
      <c r="E96" s="10" t="s">
        <v>1</v>
      </c>
      <c r="F96" s="10" t="s">
        <v>18</v>
      </c>
      <c r="G96" s="38">
        <v>0</v>
      </c>
      <c r="H96" s="5">
        <f t="shared" si="10"/>
        <v>0</v>
      </c>
      <c r="I96" s="5">
        <f t="shared" si="0"/>
        <v>0</v>
      </c>
    </row>
    <row r="97" spans="1:9" s="3" customFormat="1" ht="31.5" x14ac:dyDescent="0.25">
      <c r="A97" s="16">
        <v>93</v>
      </c>
      <c r="B97" s="17" t="s">
        <v>61</v>
      </c>
      <c r="C97" s="34" t="s">
        <v>142</v>
      </c>
      <c r="D97" s="9">
        <v>96.5</v>
      </c>
      <c r="E97" s="10" t="s">
        <v>1</v>
      </c>
      <c r="F97" s="10" t="s">
        <v>18</v>
      </c>
      <c r="G97" s="38">
        <v>0</v>
      </c>
      <c r="H97" s="5">
        <f t="shared" si="10"/>
        <v>0</v>
      </c>
      <c r="I97" s="5">
        <f t="shared" si="0"/>
        <v>0</v>
      </c>
    </row>
    <row r="98" spans="1:9" s="3" customFormat="1" ht="31.5" x14ac:dyDescent="0.25">
      <c r="A98" s="16">
        <v>94</v>
      </c>
      <c r="B98" s="17" t="s">
        <v>62</v>
      </c>
      <c r="C98" s="34" t="s">
        <v>143</v>
      </c>
      <c r="D98" s="9">
        <v>62414.5</v>
      </c>
      <c r="E98" s="10" t="s">
        <v>156</v>
      </c>
      <c r="F98" s="10" t="s">
        <v>18</v>
      </c>
      <c r="G98" s="38">
        <v>0</v>
      </c>
      <c r="H98" s="5">
        <f t="shared" si="10"/>
        <v>0</v>
      </c>
      <c r="I98" s="5">
        <f t="shared" si="0"/>
        <v>0</v>
      </c>
    </row>
    <row r="99" spans="1:9" s="3" customFormat="1" ht="47.25" x14ac:dyDescent="0.25">
      <c r="A99" s="16">
        <v>95</v>
      </c>
      <c r="B99" s="17" t="s">
        <v>63</v>
      </c>
      <c r="C99" s="34" t="s">
        <v>144</v>
      </c>
      <c r="D99" s="9">
        <v>8685.5</v>
      </c>
      <c r="E99" s="10" t="s">
        <v>156</v>
      </c>
      <c r="F99" s="10" t="s">
        <v>18</v>
      </c>
      <c r="G99" s="38">
        <v>0</v>
      </c>
      <c r="H99" s="5">
        <f t="shared" si="10"/>
        <v>0</v>
      </c>
      <c r="I99" s="5">
        <f t="shared" si="0"/>
        <v>0</v>
      </c>
    </row>
    <row r="100" spans="1:9" s="3" customFormat="1" ht="31.5" x14ac:dyDescent="0.25">
      <c r="A100" s="16">
        <v>96</v>
      </c>
      <c r="B100" s="17" t="s">
        <v>64</v>
      </c>
      <c r="C100" s="34" t="s">
        <v>145</v>
      </c>
      <c r="D100" s="9">
        <v>25</v>
      </c>
      <c r="E100" s="10" t="s">
        <v>1</v>
      </c>
      <c r="F100" s="10" t="s">
        <v>18</v>
      </c>
      <c r="G100" s="38">
        <v>0</v>
      </c>
      <c r="H100" s="5">
        <f t="shared" si="10"/>
        <v>0</v>
      </c>
      <c r="I100" s="5">
        <f t="shared" si="0"/>
        <v>0</v>
      </c>
    </row>
    <row r="101" spans="1:9" s="3" customFormat="1" ht="31.5" x14ac:dyDescent="0.25">
      <c r="A101" s="16">
        <v>97</v>
      </c>
      <c r="B101" s="17" t="s">
        <v>65</v>
      </c>
      <c r="C101" s="34" t="s">
        <v>146</v>
      </c>
      <c r="D101" s="9">
        <v>50</v>
      </c>
      <c r="E101" s="10" t="s">
        <v>1</v>
      </c>
      <c r="F101" s="10" t="s">
        <v>18</v>
      </c>
      <c r="G101" s="38">
        <v>0</v>
      </c>
      <c r="H101" s="5">
        <f t="shared" si="10"/>
        <v>0</v>
      </c>
      <c r="I101" s="5">
        <f t="shared" si="0"/>
        <v>0</v>
      </c>
    </row>
    <row r="102" spans="1:9" s="3" customFormat="1" ht="31.5" x14ac:dyDescent="0.25">
      <c r="A102" s="16">
        <v>98</v>
      </c>
      <c r="B102" s="17" t="s">
        <v>66</v>
      </c>
      <c r="C102" s="34" t="s">
        <v>147</v>
      </c>
      <c r="D102" s="9">
        <v>5000</v>
      </c>
      <c r="E102" s="10" t="s">
        <v>158</v>
      </c>
      <c r="F102" s="10" t="s">
        <v>18</v>
      </c>
      <c r="G102" s="38">
        <v>0</v>
      </c>
      <c r="H102" s="5">
        <f t="shared" si="10"/>
        <v>0</v>
      </c>
      <c r="I102" s="5">
        <f t="shared" si="0"/>
        <v>0</v>
      </c>
    </row>
    <row r="103" spans="1:9" s="3" customFormat="1" ht="31.5" x14ac:dyDescent="0.25">
      <c r="A103" s="16">
        <v>99</v>
      </c>
      <c r="B103" s="17" t="s">
        <v>67</v>
      </c>
      <c r="C103" s="34" t="s">
        <v>148</v>
      </c>
      <c r="D103" s="9">
        <v>976</v>
      </c>
      <c r="E103" s="10" t="s">
        <v>158</v>
      </c>
      <c r="F103" s="10" t="s">
        <v>18</v>
      </c>
      <c r="G103" s="38">
        <v>0</v>
      </c>
      <c r="H103" s="5">
        <f t="shared" si="10"/>
        <v>0</v>
      </c>
      <c r="I103" s="5">
        <f t="shared" si="0"/>
        <v>0</v>
      </c>
    </row>
    <row r="104" spans="1:9" s="3" customFormat="1" ht="31.5" x14ac:dyDescent="0.25">
      <c r="A104" s="16">
        <v>100</v>
      </c>
      <c r="B104" s="17" t="s">
        <v>67</v>
      </c>
      <c r="C104" s="34" t="s">
        <v>149</v>
      </c>
      <c r="D104" s="9">
        <v>3121</v>
      </c>
      <c r="E104" s="10" t="s">
        <v>158</v>
      </c>
      <c r="F104" s="10" t="s">
        <v>18</v>
      </c>
      <c r="G104" s="38">
        <v>0</v>
      </c>
      <c r="H104" s="5">
        <f t="shared" si="10"/>
        <v>0</v>
      </c>
      <c r="I104" s="5">
        <f t="shared" si="0"/>
        <v>0</v>
      </c>
    </row>
    <row r="105" spans="1:9" s="3" customFormat="1" ht="31.5" x14ac:dyDescent="0.25">
      <c r="A105" s="16">
        <v>101</v>
      </c>
      <c r="B105" s="17" t="s">
        <v>67</v>
      </c>
      <c r="C105" s="34" t="s">
        <v>150</v>
      </c>
      <c r="D105" s="9">
        <v>2483.5</v>
      </c>
      <c r="E105" s="10" t="s">
        <v>158</v>
      </c>
      <c r="F105" s="10" t="s">
        <v>18</v>
      </c>
      <c r="G105" s="38">
        <v>0</v>
      </c>
      <c r="H105" s="5">
        <f t="shared" si="10"/>
        <v>0</v>
      </c>
      <c r="I105" s="5">
        <f t="shared" si="0"/>
        <v>0</v>
      </c>
    </row>
    <row r="106" spans="1:9" s="3" customFormat="1" ht="31.5" x14ac:dyDescent="0.25">
      <c r="A106" s="16">
        <v>102</v>
      </c>
      <c r="B106" s="17" t="s">
        <v>67</v>
      </c>
      <c r="C106" s="34" t="s">
        <v>151</v>
      </c>
      <c r="D106" s="9">
        <v>462.5</v>
      </c>
      <c r="E106" s="10" t="s">
        <v>158</v>
      </c>
      <c r="F106" s="10" t="s">
        <v>18</v>
      </c>
      <c r="G106" s="38">
        <v>0</v>
      </c>
      <c r="H106" s="5">
        <f t="shared" si="10"/>
        <v>0</v>
      </c>
      <c r="I106" s="5">
        <f t="shared" si="0"/>
        <v>0</v>
      </c>
    </row>
    <row r="107" spans="1:9" s="3" customFormat="1" ht="31.5" x14ac:dyDescent="0.25">
      <c r="A107" s="16">
        <v>103</v>
      </c>
      <c r="B107" s="17" t="s">
        <v>67</v>
      </c>
      <c r="C107" s="34" t="s">
        <v>152</v>
      </c>
      <c r="D107" s="9">
        <v>1016</v>
      </c>
      <c r="E107" s="10" t="s">
        <v>158</v>
      </c>
      <c r="F107" s="10" t="s">
        <v>18</v>
      </c>
      <c r="G107" s="38">
        <v>0</v>
      </c>
      <c r="H107" s="5">
        <f t="shared" si="10"/>
        <v>0</v>
      </c>
      <c r="I107" s="5">
        <f t="shared" si="0"/>
        <v>0</v>
      </c>
    </row>
    <row r="108" spans="1:9" s="3" customFormat="1" ht="79.5" thickBot="1" x14ac:dyDescent="0.3">
      <c r="A108" s="19">
        <v>104</v>
      </c>
      <c r="B108" s="18" t="s">
        <v>68</v>
      </c>
      <c r="C108" s="35" t="s">
        <v>153</v>
      </c>
      <c r="D108" s="11">
        <v>120.5</v>
      </c>
      <c r="E108" s="12" t="s">
        <v>1</v>
      </c>
      <c r="F108" s="12" t="s">
        <v>18</v>
      </c>
      <c r="G108" s="39">
        <v>0</v>
      </c>
      <c r="H108" s="6">
        <f t="shared" si="10"/>
        <v>0</v>
      </c>
      <c r="I108" s="6">
        <f t="shared" ref="I108" si="11">D108*H108</f>
        <v>0</v>
      </c>
    </row>
    <row r="109" spans="1:9" s="2" customFormat="1" x14ac:dyDescent="0.25">
      <c r="A109" s="28" t="s">
        <v>5</v>
      </c>
      <c r="B109" s="28"/>
      <c r="C109" s="28"/>
      <c r="D109" s="28"/>
      <c r="E109" s="28"/>
      <c r="F109" s="28"/>
      <c r="G109" s="28"/>
      <c r="H109" s="28"/>
      <c r="I109" s="7">
        <f>SUM(I5:I108)</f>
        <v>0</v>
      </c>
    </row>
    <row r="110" spans="1:9" x14ac:dyDescent="0.25">
      <c r="A110" s="29" t="s">
        <v>6</v>
      </c>
      <c r="B110" s="30"/>
      <c r="C110" s="30"/>
      <c r="D110" s="30"/>
      <c r="E110" s="30"/>
      <c r="F110" s="30"/>
      <c r="G110" s="30"/>
      <c r="H110" s="30"/>
      <c r="I110" s="5">
        <f>I109*0.22</f>
        <v>0</v>
      </c>
    </row>
    <row r="111" spans="1:9" ht="16.5" thickBot="1" x14ac:dyDescent="0.3">
      <c r="A111" s="20" t="s">
        <v>7</v>
      </c>
      <c r="B111" s="21"/>
      <c r="C111" s="21"/>
      <c r="D111" s="21"/>
      <c r="E111" s="21"/>
      <c r="F111" s="21"/>
      <c r="G111" s="21"/>
      <c r="H111" s="21"/>
      <c r="I111" s="6">
        <f>I109*1.22</f>
        <v>0</v>
      </c>
    </row>
    <row r="113" spans="1:9" x14ac:dyDescent="0.25">
      <c r="C113" s="1" t="s">
        <v>8</v>
      </c>
      <c r="D113" s="1" t="s">
        <v>9</v>
      </c>
      <c r="E113" s="36"/>
      <c r="F113" s="36"/>
      <c r="G113" s="36"/>
      <c r="H113" s="36"/>
      <c r="I113" s="36"/>
    </row>
    <row r="114" spans="1:9" x14ac:dyDescent="0.25">
      <c r="A114" s="15" t="s">
        <v>10</v>
      </c>
      <c r="D114" s="37"/>
      <c r="E114" s="37"/>
      <c r="F114" s="37"/>
      <c r="G114" s="37"/>
      <c r="H114" s="37"/>
      <c r="I114" s="37"/>
    </row>
    <row r="115" spans="1:9" x14ac:dyDescent="0.25">
      <c r="A115" s="15" t="s">
        <v>11</v>
      </c>
    </row>
    <row r="116" spans="1:9" x14ac:dyDescent="0.25">
      <c r="A116" s="15" t="s">
        <v>12</v>
      </c>
      <c r="D116" s="13"/>
      <c r="E116" s="13"/>
      <c r="F116" s="13"/>
      <c r="G116" s="13"/>
    </row>
    <row r="117" spans="1:9" ht="41.25" customHeight="1" x14ac:dyDescent="0.25">
      <c r="A117" s="14"/>
      <c r="B117" s="14"/>
      <c r="C117" s="14"/>
      <c r="D117" s="14"/>
      <c r="E117" s="14"/>
      <c r="F117" s="14"/>
      <c r="G117" s="14"/>
      <c r="H117" s="14"/>
      <c r="I117" s="14"/>
    </row>
  </sheetData>
  <sheetProtection password="D9D6" sheet="1" objects="1" scenarios="1" selectLockedCells="1"/>
  <mergeCells count="12">
    <mergeCell ref="I2:I4"/>
    <mergeCell ref="A109:H109"/>
    <mergeCell ref="A110:H110"/>
    <mergeCell ref="A111:H111"/>
    <mergeCell ref="A2:A4"/>
    <mergeCell ref="B2:B4"/>
    <mergeCell ref="C2:C4"/>
    <mergeCell ref="D2:D4"/>
    <mergeCell ref="E2:E4"/>
    <mergeCell ref="F2:F4"/>
    <mergeCell ref="G2:G4"/>
    <mergeCell ref="H2:H4"/>
  </mergeCells>
  <dataValidations count="1">
    <dataValidation type="custom" allowBlank="1" showInputMessage="1" showErrorMessage="1" error="Vse cene na enoto morajo biti vnesene v ponudbeni predračun na dve decimalni mesti natančno !" sqref="D5:D108 H5:H108" xr:uid="{3349390A-FDD3-4C85-BCBA-1368EBAAC843}">
      <formula1>OR(ROUND(MOD(D5*100,1),3)=0,ROUND(MOD(D5*100,1),3)=1)</formula1>
    </dataValidation>
  </dataValidations>
  <pageMargins left="0.7" right="0.7" top="0.53489583333333335" bottom="0.75" header="0.3" footer="0.3"/>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4</vt:i4>
      </vt:variant>
      <vt:variant>
        <vt:lpstr>Imenovani obsegi</vt:lpstr>
      </vt:variant>
      <vt:variant>
        <vt:i4>4</vt:i4>
      </vt:variant>
    </vt:vector>
  </HeadingPairs>
  <TitlesOfParts>
    <vt:vector size="8" baseType="lpstr">
      <vt:lpstr>Sklop 1</vt:lpstr>
      <vt:lpstr>Sklop 2</vt:lpstr>
      <vt:lpstr>Sklop 3</vt:lpstr>
      <vt:lpstr>Sklop 4</vt:lpstr>
      <vt:lpstr>'Sklop 1'!Področje_tiskanja</vt:lpstr>
      <vt:lpstr>'Sklop 2'!Področje_tiskanja</vt:lpstr>
      <vt:lpstr>'Sklop 3'!Področje_tiskanja</vt:lpstr>
      <vt:lpstr>'Sklop 4'!Področje_tiskanja</vt:lpstr>
    </vt:vector>
  </TitlesOfParts>
  <Company>Elektro Celje, 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Vučer Simon</dc:creator>
  <cp:lastModifiedBy>Vučer Simon</cp:lastModifiedBy>
  <cp:lastPrinted>2019-03-04T10:47:21Z</cp:lastPrinted>
  <dcterms:created xsi:type="dcterms:W3CDTF">2013-06-04T10:12:30Z</dcterms:created>
  <dcterms:modified xsi:type="dcterms:W3CDTF">2019-03-04T10:59:26Z</dcterms:modified>
</cp:coreProperties>
</file>