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24226"/>
  <mc:AlternateContent xmlns:mc="http://schemas.openxmlformats.org/markup-compatibility/2006">
    <mc:Choice Requires="x15">
      <x15ac:absPath xmlns:x15ac="http://schemas.microsoft.com/office/spreadsheetml/2010/11/ac" url="S:\NABAVA IN JAVNA NAROCILA\JavnaNarocila\Odprti 2018\JN-13-2018-NMV-Gradbena obnova avtomehanične delavnice Selce\"/>
    </mc:Choice>
  </mc:AlternateContent>
  <bookViews>
    <workbookView xWindow="120" yWindow="120" windowWidth="20370" windowHeight="12810" tabRatio="801" activeTab="2"/>
  </bookViews>
  <sheets>
    <sheet name="GO" sheetId="35" r:id="rId1"/>
    <sheet name="Delavnica gradbena dela" sheetId="28" r:id="rId2"/>
    <sheet name="Delavnica obrtniška dela" sheetId="45" r:id="rId3"/>
  </sheets>
  <definedNames>
    <definedName name="_xlnm.Print_Area" localSheetId="0">GO!$A$1:$H$39</definedName>
    <definedName name="_xlnm.Print_Titles" localSheetId="1">'Delavnica gradbena dela'!$1:$3</definedName>
    <definedName name="_xlnm.Print_Titles" localSheetId="2">'Delavnica obrtniška dela'!$1:$3</definedName>
  </definedNames>
  <calcPr calcId="171027" iterateDelta="1E-4"/>
</workbook>
</file>

<file path=xl/calcChain.xml><?xml version="1.0" encoding="utf-8"?>
<calcChain xmlns="http://schemas.openxmlformats.org/spreadsheetml/2006/main">
  <c r="F9" i="45" l="1"/>
  <c r="F6" i="45" l="1"/>
  <c r="F6" i="28"/>
  <c r="F44" i="28" l="1"/>
  <c r="F77" i="45" l="1"/>
  <c r="F72" i="45"/>
  <c r="F73" i="45"/>
  <c r="F74" i="45"/>
  <c r="F75" i="45"/>
  <c r="F76" i="45"/>
  <c r="F42" i="45" l="1"/>
  <c r="F41" i="45"/>
  <c r="F40" i="45"/>
  <c r="F65" i="45" l="1"/>
  <c r="F17" i="45"/>
  <c r="F60" i="45"/>
  <c r="F35" i="28"/>
  <c r="F8" i="45"/>
  <c r="F52" i="28" l="1"/>
  <c r="F37" i="28"/>
  <c r="F42" i="28"/>
  <c r="F36" i="28"/>
  <c r="F60" i="28"/>
  <c r="F47" i="28" l="1"/>
  <c r="F53" i="28"/>
  <c r="F48" i="28"/>
  <c r="F61" i="45"/>
  <c r="F68" i="45" l="1"/>
  <c r="F67" i="45"/>
  <c r="F15" i="28" l="1"/>
  <c r="F23" i="28"/>
  <c r="F62" i="45" l="1"/>
  <c r="F59" i="45" l="1"/>
  <c r="F7" i="45" l="1"/>
  <c r="F18" i="45"/>
  <c r="F19" i="45"/>
  <c r="F20" i="45"/>
  <c r="F21" i="45"/>
  <c r="F22" i="45"/>
  <c r="F23" i="45"/>
  <c r="F24" i="45"/>
  <c r="F25" i="45"/>
  <c r="F26" i="45"/>
  <c r="F27" i="45"/>
  <c r="F28" i="45"/>
  <c r="F29" i="45"/>
  <c r="F30" i="45"/>
  <c r="F31" i="45"/>
  <c r="F32" i="45"/>
  <c r="F33" i="45"/>
  <c r="F34" i="45"/>
  <c r="F35" i="45"/>
  <c r="F36" i="45"/>
  <c r="F37" i="45"/>
  <c r="F38" i="45"/>
  <c r="F39" i="45"/>
  <c r="F43" i="45"/>
  <c r="F44" i="45"/>
  <c r="F46" i="45"/>
  <c r="F45" i="45"/>
  <c r="F47" i="45"/>
  <c r="F48" i="45"/>
  <c r="F49" i="45"/>
  <c r="F50" i="45"/>
  <c r="F51" i="45"/>
  <c r="F52" i="45"/>
  <c r="F53" i="45"/>
  <c r="F54" i="45"/>
  <c r="F55" i="45"/>
  <c r="F56" i="45"/>
  <c r="F57" i="45"/>
  <c r="F63" i="45"/>
  <c r="F64" i="45"/>
  <c r="F66" i="45"/>
  <c r="F69" i="45"/>
  <c r="F70" i="45"/>
  <c r="F71" i="45"/>
  <c r="F78" i="45"/>
  <c r="F79" i="45"/>
  <c r="F80" i="45"/>
  <c r="F81" i="45"/>
  <c r="F39" i="28"/>
  <c r="F62" i="28"/>
  <c r="F40" i="28"/>
  <c r="F41" i="28"/>
  <c r="F43" i="28"/>
  <c r="F45" i="28"/>
  <c r="F46" i="28"/>
  <c r="F49" i="28"/>
  <c r="F50" i="28"/>
  <c r="F51" i="28"/>
  <c r="F54" i="28"/>
  <c r="F55" i="28"/>
  <c r="F56" i="28"/>
  <c r="F57" i="28"/>
  <c r="F58" i="28"/>
  <c r="F59" i="28"/>
  <c r="F27" i="28"/>
  <c r="F28" i="28"/>
  <c r="F29" i="28"/>
  <c r="F30" i="28"/>
  <c r="F31" i="28"/>
  <c r="F32" i="28"/>
  <c r="F33" i="28"/>
  <c r="F34" i="28"/>
  <c r="F38" i="28"/>
  <c r="F20" i="28"/>
  <c r="F21" i="28"/>
  <c r="F22" i="28"/>
  <c r="F24" i="28"/>
  <c r="F25" i="28"/>
  <c r="F26" i="28"/>
  <c r="F13" i="28"/>
  <c r="F14" i="28"/>
  <c r="F16" i="28"/>
  <c r="F17" i="28"/>
  <c r="F18" i="28"/>
  <c r="F7" i="28"/>
  <c r="F8" i="28"/>
  <c r="F9" i="28"/>
  <c r="F10" i="28"/>
  <c r="F11" i="28"/>
  <c r="F12" i="28"/>
  <c r="F64" i="28" l="1"/>
  <c r="G27" i="35" s="1"/>
  <c r="F82" i="45"/>
  <c r="G29" i="35" s="1"/>
  <c r="G33" i="35" l="1"/>
  <c r="G35" i="35" s="1"/>
  <c r="G38" i="35" s="1"/>
</calcChain>
</file>

<file path=xl/sharedStrings.xml><?xml version="1.0" encoding="utf-8"?>
<sst xmlns="http://schemas.openxmlformats.org/spreadsheetml/2006/main" count="320" uniqueCount="182">
  <si>
    <t>Post.</t>
  </si>
  <si>
    <t>Ime postavke</t>
  </si>
  <si>
    <t>Enota</t>
  </si>
  <si>
    <t>Količina</t>
  </si>
  <si>
    <t>Cena/enoto</t>
  </si>
  <si>
    <t>Vrednost</t>
  </si>
  <si>
    <t>Investitor:</t>
  </si>
  <si>
    <t>Elektro Celje</t>
  </si>
  <si>
    <t>Vrunčeva 2a, 3000 Celje</t>
  </si>
  <si>
    <t>3000 Celje</t>
  </si>
  <si>
    <t xml:space="preserve">Objekt: </t>
  </si>
  <si>
    <t>Faza:</t>
  </si>
  <si>
    <t>€</t>
  </si>
  <si>
    <t>SKUPAJ</t>
  </si>
  <si>
    <t>DDV 22%</t>
  </si>
  <si>
    <t>VSE SKUPAJ</t>
  </si>
  <si>
    <t>A</t>
  </si>
  <si>
    <t>B</t>
  </si>
  <si>
    <t>SKUPAJ:</t>
  </si>
  <si>
    <t>[Eur]</t>
  </si>
  <si>
    <t>kom</t>
  </si>
  <si>
    <t>GRADBENO - OBRTNIŠKA DELA</t>
  </si>
  <si>
    <t>kos</t>
  </si>
  <si>
    <t>kpl</t>
  </si>
  <si>
    <t>PZR - PROJEKT ZA RAZPIS</t>
  </si>
  <si>
    <t>a)</t>
  </si>
  <si>
    <t>b)</t>
  </si>
  <si>
    <r>
      <t>m</t>
    </r>
    <r>
      <rPr>
        <vertAlign val="superscript"/>
        <sz val="10"/>
        <rFont val="Calibri"/>
        <family val="2"/>
        <scheme val="minor"/>
      </rPr>
      <t>1</t>
    </r>
  </si>
  <si>
    <t>GRADBENA DELA</t>
  </si>
  <si>
    <t>OBRTNIŠKA DELA</t>
  </si>
  <si>
    <t>Gradbena dela</t>
  </si>
  <si>
    <t>Obrtniška dela</t>
  </si>
  <si>
    <t>c)</t>
  </si>
  <si>
    <r>
      <t>m</t>
    </r>
    <r>
      <rPr>
        <vertAlign val="superscript"/>
        <sz val="10"/>
        <rFont val="Calibri"/>
        <family val="2"/>
        <scheme val="minor"/>
      </rPr>
      <t>2</t>
    </r>
  </si>
  <si>
    <t>EC SELCE</t>
  </si>
  <si>
    <t xml:space="preserve">Odstranitev obstoječih okenskih betonskih polic prereza 30/10 cm komplet s prenosom odpadnega materiala do mesta nakladanja, z nakladanjem na kamion in odvoz v javno odlagališče oddaljeno do 15 km. </t>
  </si>
  <si>
    <t xml:space="preserve">Dobava strojne opreme in potrebnega materiala in izvedba tankoslojnega notranjega ometa na stenah iz porobetona, kompletno z vsemi transporti, napravo malt in pomožnimi deli. Ometi d= 0,4 do 0,8 cm. </t>
  </si>
  <si>
    <t>Pazljiva odstranitev obstoječih svetilk na fasadi objekta komplet s pritdilnim materialom, s prenosom  materiala do skladišča in skladiščenjem za kasnejšo montažo.</t>
  </si>
  <si>
    <t>Dobava, montaža, demontaža zaščite fasadnega odra z juto.</t>
  </si>
  <si>
    <t>KV delavec</t>
  </si>
  <si>
    <r>
      <t>m</t>
    </r>
    <r>
      <rPr>
        <vertAlign val="superscript"/>
        <sz val="10"/>
        <rFont val="Calibri"/>
        <family val="2"/>
        <scheme val="minor"/>
      </rPr>
      <t>3</t>
    </r>
  </si>
  <si>
    <r>
      <t xml:space="preserve"> m</t>
    </r>
    <r>
      <rPr>
        <vertAlign val="superscript"/>
        <sz val="10"/>
        <color indexed="8"/>
        <rFont val="Calibri"/>
        <family val="2"/>
        <scheme val="minor"/>
      </rPr>
      <t>2</t>
    </r>
  </si>
  <si>
    <t>ura</t>
  </si>
  <si>
    <t>d)</t>
  </si>
  <si>
    <t>e)</t>
  </si>
  <si>
    <t>f)</t>
  </si>
  <si>
    <t>omet z mrežico</t>
  </si>
  <si>
    <t>odkapni profili</t>
  </si>
  <si>
    <t>Odstranitev obstoječega lesenega opaža strešnega napušča iz desk debeline 18 mm komplet z leseno podkonstrukcijo s prenosom odpadnega materiala do mesta nakladanja, z nakladanjem na kamion in odvoz v javno odlagališče oddaljeno do 15 km</t>
  </si>
  <si>
    <t>Izdelava toplotne izolacije hladnega podstrešja: predhodno čišenje površine, polaganje PVC parne zapore s preklopom, preklopi lepljeni, polaganje mineralne volne kot na primer tip URSA SF38 debeline 2x10cm, paropropustne folije kot na primer tip URSA SECO PRO 100</t>
  </si>
  <si>
    <t xml:space="preserve">Prenos horizontalnega strešnega žleba iz začasnega skladišča, dobava in montaža novih nosilnih kljuk ter montaža prej demontiranih horizontalnih žlebov komplet s potrebnimi pomožnimi deli.
</t>
  </si>
  <si>
    <t xml:space="preserve">Prenos vertikalnih odtočnih cevi iz začasnega skladišča, dobava in montaža novih nosilnih objemk za montažo skozi lamelno fasado deb. 20 cm ter montaža prej demontiranih vertikalnih pločevinastih in LTŽ odtočnih cevi komplet s potrebnimi pomožnimi deli. </t>
  </si>
  <si>
    <t>Prenos iz skladišča in montaža obstoječih stenskih svetilk, ki se montirajo na steno objekta, sidranje skozi sistem lamelne fasade deb. 20 cm, obstoječe kable je potrebno podaljšati za debelino nove fasadne obloge in izvesti priklop svetilk.</t>
  </si>
  <si>
    <t>Odstranitev obstoječih lesenih/betonskih oken komplet s prenosom odpadnega materiala do mesta nakladanja, z nakladanjem na kamion in odvoz v javno odlagališče oddaljeno do 15 km. Okno dim. 240/150 cm</t>
  </si>
  <si>
    <t>Odstranitev obstoječih lesenih/betonskih oken komplet s prenosom odpadnega materiala do mesta nakladanja, z nakladanjem na kamion in odvoz v javno odlagališče oddaljeno do 15 km. Okno dim. 85/110 cm</t>
  </si>
  <si>
    <r>
      <t xml:space="preserve"> m</t>
    </r>
    <r>
      <rPr>
        <vertAlign val="superscript"/>
        <sz val="10"/>
        <rFont val="Calibri"/>
        <family val="2"/>
        <scheme val="minor"/>
      </rPr>
      <t>2</t>
    </r>
  </si>
  <si>
    <t>m1</t>
  </si>
  <si>
    <t>Odstranitev obstoječih zasteklitev s kopelit steklom v kovinskem okvirju komplet s prenosom odpadnega materiala do mesta nakladanja, z nakladanjem na kamion in odvoz v javno odlagališče oddaljeno do 15 km. Kopelit zasteklitve dim. 405/335 cm.</t>
  </si>
  <si>
    <t>Pazljiva odstranitev obstoječega strelovoda komplet s pritdilnim materialom in zaščite strelovoda v višini cca 2,00 m od tal s prenosom materiala do skladišča in skladiščenjem za kasnejšo montažo.</t>
  </si>
  <si>
    <t>Odstranitev obstoječih kovinskih vrat komplet s prenosom odpadnega materiala do mesta nakladanja, z nakladanjem na kamion in odvoz v javno odlagališče oddaljeno do 15 km</t>
  </si>
  <si>
    <t>Odstranitev obstoječih kovinskih raznih prezračevalnih rešetk in žaluzij na fasadi, s prenosom odpadnega materiala, nakladanjem na kamion in odvozom v javno deponijo, oddaljeno do 15 km. Rešetke in žaluzije vel. do 1,00 m2.</t>
  </si>
  <si>
    <t>Odstranitev stebrička in enega panela ograje, ponovna postavitev stebrička, skrajšanje panela za debelino fasade in montaža panela.</t>
  </si>
  <si>
    <t xml:space="preserve">Odstranitev obstoječih pločevinastih zunanjih okenskih polic na fasadi objekta komplet s pritdilnim materialom, s prenosom odpadnega materiala, nakladanjem na kamion in odvozom v javno deponijo, oddaljeno do 15 km. </t>
  </si>
  <si>
    <t>m2</t>
  </si>
  <si>
    <t xml:space="preserve">Odstranitev fasadne obloge objekta, obloga iz lesenega opaža deb. 18 mm komplet s podkonstrukcijo, vključno z odvozom na trajno deponijo. </t>
  </si>
  <si>
    <t>Odstranitev fasadne obloge objekta, obloga iz pločevinastih panelnih plošč komplet s podkonstrukcijo, z direktnim nakladanjem s pomočjo avto dvigala na kamion, vključno z odvozom v obrat za reciklažo (do 15 km). Vertikalni transport do 7,0 m.</t>
  </si>
  <si>
    <t>Pazljiva odstranitev obstoječih senzorjev gibanja, kamer, sirene in požarnih stikal na fasadi objekta komplet s pritdilnim materialom, s prenosom  materiala do skladišča in skladiščenjem za kasnejšo montažo.</t>
  </si>
  <si>
    <t xml:space="preserve">Odkrivanje dvokapne strehe nad objektom in nad nadstreški, krite s  strešno kritino iz pločevinastih panelnih plošč, z direktnim nakladanjem s pomočjo avto dvigala na kamion, vključno z odvozom v obrat za reciklažo (do 15 km). Upoštevati tudi demontažo vseh kleparskih izdelkov (obrob, snegobranov,...). Vertikalni transport od 5,0 do 7,0 m, naklon strešin cca 25 stopinj. </t>
  </si>
  <si>
    <t>Dobava potrebnega materiala in zazidava obstoječe vratne odprtine v zidani steni. Zazidava z betonskimi zidaki debeline 20 cm.Obstoječe zidove očistiti, odprašiti in dobro namočiti in potem zazidati  odprtine, z obstoječimi stenami se na stikih vzpostavi opečne zveze ali mozničiti (v obstoječi zid uvrtati luknjo ¤ 10 mm na vsakih 40 cm po višini, v luknje nabijati jeklene palice in jih zalivati z malto). V ceni upoštevati vsa pomožna dela, naprave malt in transporte (višina stene do 6,00 m).</t>
  </si>
  <si>
    <t>Montaža in demontaža fasadnega odra, komplet z vsemi deli, materiali, prenosi in prevozi</t>
  </si>
  <si>
    <t>Odbijanje poškodovanih/dotrajanih delov fasadnega ometa, vključno s čiščenjem reg,  transport in nakladanje ruševin in odvoz na trajno deponijo.</t>
  </si>
  <si>
    <t xml:space="preserve">Prenos strelovodne napeljave iz začasnega skladišča, dobava in montaža novih nosilnih objemk za montažo skozi lamelno fasado komplet s potrebnimi pomožnimi deli. </t>
  </si>
  <si>
    <t>Izvedba meritev strelovodne inštalacije.</t>
  </si>
  <si>
    <t xml:space="preserve">Dobava materiala s transportom in pokrivanje strešnih površin enokapne strehe nadstrešnic nad vhodnimi vrati s kritino iz strešnih, panelnih, trapezno oblikovanih plošč iz prašno barvane pocinkane Fe pločevine s protikondenčnim obrizgom (npr Trimo TPO 1000 paneli ali podobno) komplet z izvedbo vseh stranskih zaključkov. </t>
  </si>
  <si>
    <t>Izdelava stranskega poševnega zaključka strešin  z barvano poc. jekleno  pločevino debeline 0,70 mm razvite širine cca 35 cm (pločevina, ki poteka od strešne kritine preko nove fasadne obloge in se vertikalno zapogne navzdol ob fasadi). Pločevina oblikovana po detajlu. Obračun po m1.</t>
  </si>
  <si>
    <t>m</t>
  </si>
  <si>
    <t xml:space="preserve">Dobava materiala s transportom in zapiranje vertikalnih površin (fasada) s kritino iz strešnih, panelnih, trapezno oblikovanih plošč iz prašno barvane pocinkane Fe pločevine s protikondenčnim obrizgom (npr Trimo TPO 1000 paneli ali podobno) komplet z izvedbo vseh stranskih zaključkov in zaključne obrobe. Kritina pritrjena s tipskimi pritrdili na pripravljeno  podkonstrukcijo po tipskih rešitvah proizvajalca. Vse izdelano točno po navodilih proizvajalca kritine, z upoštevanjem vsega pomožnega materiala, vseh transportov in pomožnih del. Vertikalni transport cca 6,00  m, manjši del je višine do 12,0 m. </t>
  </si>
  <si>
    <t>dilatacijski profili</t>
  </si>
  <si>
    <t>g)</t>
  </si>
  <si>
    <t>Dobava materiala in izdelava izravnalnega ometa fasade na mestih odstranjenih oz. poškodovanih starih fasadnih ometov</t>
  </si>
  <si>
    <t>Odbijanje poškodovanih/dotrajanih delov notranjega ometa v avtopralnici in pisarni, vključno s čiščenjem reg,  transport in nakladanje ruševin in odvoz na trajno deponijo.</t>
  </si>
  <si>
    <t>Prestavitev obstoječe elektro omarice na fasadi na novo lokacijo glede na odebelitev fasade, vse komplet z delom in materialom.</t>
  </si>
  <si>
    <t>Predelava dovoda plina na fasadi. Zaradi izvedbe dodatne fasadne obloge je potrebno obstoječo omarico in cev odmakniti na novo lokacijo cca 10 cm več od zdajšnjega odmika.</t>
  </si>
  <si>
    <t xml:space="preserve">Dobava in polaganje stenske keramike, fugiranje stikov s hitro vezočo in hitro sušečo cementno fugirno maso z dodatki za vodoodbojnost in preprečevanje nastajanja plesni, vključno z PVC zaokrožnico, keramika dim. 30×30 cm po izbiri naročnika, nabavna cena keramike do 7 EUR/m2. </t>
  </si>
  <si>
    <t>Dobava in montaža zaščite vogala fasade z namenskim kovinskim elementom višine 1 m, barvan črno/rumeno</t>
  </si>
  <si>
    <t>Prestavitev odtoka vertikalnega žleba - odrez asfalta, demontaža obstoječega pokrova peskolova, montaža novega pokrova ter ponovna asfaltacija</t>
  </si>
  <si>
    <t>Ročni izkop v terenu III./IV. z odmetom na stran</t>
  </si>
  <si>
    <t>Nakladanje viška izkopanega materiala ter odvoz na trajno deponijo do 15 km</t>
  </si>
  <si>
    <t>Odstranitev betonskih pranih plošč 50×50 cm ter spravilo za ponovno montažo</t>
  </si>
  <si>
    <t>Izdelava priklopa drenaže na obstoječi betonski peskolov</t>
  </si>
  <si>
    <t>Dobava in vgradnja betonskih vrtnih robnikov 100×25×5 cm</t>
  </si>
  <si>
    <t>Dobava in vgradnja prodca 32-64 mm ("mačje glave"), v debelini do 10 cm, vključno z dobavo in polaganjem protitravne folije (npr. Dupont Plantex oz. ekvivalentno)</t>
  </si>
  <si>
    <t>Vgradnja predhodno demontiranih betonskih pranih plošč 50×50 cm, vključno s pripravo podlage (pesek 0-4 mm) in fugiranjem.</t>
  </si>
  <si>
    <t>Dobava materiala in izvedba lamelne, kontaktne fasadne obloge zidnih površin komplet z izvedbo vseh predhodnih del, zaključkov in pomožnih del po navodilih izbranega proizvajalca fasadnega sistem. Sestava sistema: dvoslojna fasadna izolacijska plošča iz mineralne volne debeline 16 cm v skladu z EN 13162 /npr. Rockwool Frontrock Max E/ lepljeno in sidrano v nosilno steno po navodilih proizvajalca sistema, omet armiran z mrežco iz steklenih vlaken v debelini 6 mm, silikatno/silikonski zaključni omet , struktura in barva po izbiri projektanta. V ceni upoštevati vse transporte in pomožna dela, ter vgraditev nosilnih in vogalnih profilov. Obračun po m2.</t>
  </si>
  <si>
    <t>priprava podlage iz obstoječega fasadnega ometa (čiščenje in premaz z akril emulzijo)</t>
  </si>
  <si>
    <t>lepljenje lamel deb. 16 cm</t>
  </si>
  <si>
    <t>sidranje plošč min. 4 kom/m2</t>
  </si>
  <si>
    <t>Izdelava drenaže ob objektu - izdelava mulde iz podložnega betona, dobava in vgradnja drenažnih PVC cevi fi110 mm, obsip s kamnitim materialom frakcije 16-32 mm, zaščita z geotekstilom.</t>
  </si>
  <si>
    <t>Izdelava, dobava in montaža PVC notranjih enokrilnih vrat dim. 90/210 cm. Vratni element zajema vse potrebne zaporne, tesnilne in zaključne elemente, objemni podboj za zid širine 12,5 cm.</t>
  </si>
  <si>
    <t>Dobava materiala ter 2x beljenje novih notranjih sten z disperzijsko barvo. Ton barve po izbiri investitorja.</t>
  </si>
  <si>
    <t>Zidarska obdelava notranjih špalet po vgradnji stavbnega pohištva</t>
  </si>
  <si>
    <t xml:space="preserve">m </t>
  </si>
  <si>
    <t>Premaz novo ometanih stenskih površin avtopralnice z dvokomponentno elastično tesnilno maso na cementni osnovi (npr. Hidrostop Elastik), z vsemi potrebnimi pripravljalnimi in zaključnimi deli.</t>
  </si>
  <si>
    <t>Izdelava servisne poti na hladnem podstrešju, postavka vsebuje: predhodno čišenje površine, polaganje PVC parne zapore s preklopom, preklopi lepljeni, dobava in montaža OSB lesenih plošč dimenzij 62x250cm ter debeline 18mm nad toplotno izolacijo, brez podkonstrukcije, zgolj položene, dobava in montaža trde toplotne izolacije iz mineralno volne kot na primer URSA TSP v debelini 20cm, dobava in montaža paropropustne folije kot na primer tip URSA SECO PRO 100</t>
  </si>
  <si>
    <t>Pazljiva odstranitev obstoječih vertikalnih odtočnih cevi in skladiščenje za kasnejšo montažo (obstoječa sidra se odpeljejo v javno deponijo)</t>
  </si>
  <si>
    <t>Pazljiva odstranitev obstoječega strešnega žleba iz pločevine in skladiščenje za kasnejšo montažo (obstoječi nosilni elementi se odpeljejo v javno deponijo)</t>
  </si>
  <si>
    <t xml:space="preserve"> - dvokrilna, kovinska vrata dimenzij 510/510 cm, komplet s kovinskim okvirjem in zgornjim pločevinastim odkapom</t>
  </si>
  <si>
    <t xml:space="preserve"> - dvokrilna, kovinska vrata dimenzij 490/610 cm, komplet s kovinskim okvirjem in zgornjim pločevinastim odkapom</t>
  </si>
  <si>
    <t xml:space="preserve"> - enokrilna, kovinska vrata dimenzij 110/205 cm, komplet s kovinskim okvirjem</t>
  </si>
  <si>
    <t>m3</t>
  </si>
  <si>
    <t>Dobava in montaža tipskih PVC mrežic fi 50mm za zračenje napušča strehe</t>
  </si>
  <si>
    <t>Podaljšanje PVC odduhov na fasadi za debelino izolacije (cev fi 75 mm)</t>
  </si>
  <si>
    <t>Izvedba stika fasadnega cokla z asfaltno površino - po detajlu proizvajalca sistema (tesnitev s trajno elastičnim PU kitom in PU vrvico v debelini 10 mm).</t>
  </si>
  <si>
    <t>Izdelava, dobava in vgraditev prezračevalnih žaluzij na  fasadnih stenah. Okvir iz kovinskih profilov, v katerega so pod kotom vstavljene alu lamele (2 mm), ki so prašno barvane kot fasada. Na notranji strani montirana kovinska gosta mrežica ki preprečuje vstop mrčesu. Dimenzije fi 40 cm.</t>
  </si>
  <si>
    <t>Izdelava, dobava in vgraditev prezračevalnih žaluzij na  fasadnih stenah. Okvir iz kovinskih profilov, v katerega so pod kotom vstavljene alu lamele (2 mm), ki so prašno barvane kot fasada. Na notranji strani montirana kovinska gosta mrežica ki preprečuje vstop mrčesu. Dimenzije fi 80 cm.</t>
  </si>
  <si>
    <t>Odstranitev obstoječega lesenega okna komplet s prenosom odpadnega materiala do mesta nakladanja, z nakladanjem na kamion in odvoz v javno odlagališče oddaljeno do 15 km. Okroglo okno premera 80 cm</t>
  </si>
  <si>
    <t>Naprava  strešnih zapognjenih obrob na stiku med steno dimnika in zračnikov ter streho (dimniške obrobe). Obrobe izvedene s prašno barvano jekleno pločevino debeline 0,70 mm razvite širine cca  55 cm, barva po RAL kot streha. Stiki s strešno kritino in dimnikom kitani. Obroba poteka od  kritine in se ob dimniku potegne navzgor, kjer se zbiga in dodatno kita. Obračun po m1</t>
  </si>
  <si>
    <t>Podeskanje strehe - surove smrekove deske deb. 24 mm</t>
  </si>
  <si>
    <t>Izdelava kapne obrobe na zaključku napušča z barvano poc. jekleno  pločevino debeline 0,70 mm razvite širine cca 30 cm (pločevina, ki poteka od strešne kritine preko obloge napušča garaž).</t>
  </si>
  <si>
    <t>Prenos iz skladišča in montaža obstoječih stenskih senzorjev, kamer, sirene in požarnih stikal, ki se montirajo na steno objekta, sidranje skozi sistem lamelne fasade deb. 20 cm, obstoječe kable je potrebno podaljšati za debelino nove fasadne obloge in izvesti priklop senzorjev.</t>
  </si>
  <si>
    <t>Dobava in montaža tipskih sekcijskih vrat dim 400/450, zidna odprtina 400/500 cm - nad vrati se izvede razširitev iz enakih profilov kot vrata, dim. 400/50 cm. Dvostenska jeklena lamelna vrata iz vroče-cinkane pločevine in zaščitene z polietilenskim osnovnim premazom, finalana barva. Lamele so debeline 42mm in polnjene z PU peno. (kot na primer Hormann SPU F42). Vrata se vizualno ujemajo z obstoječimi že vgrajenimi vrati, zasteklitev dvoslojna v termo izvedbi. Stropna vodila so nameščena horizontalno in pritrjena na AB strop. Vrata morajo imeti vse varnostne elemente v skladu s standardom 13241-1, z elektro pogonom in krmiljenjem, možnost ročnega odpiranja vrat. V vratih so vgrajena vrata za osebni prehod, dim. 80×200 cm.</t>
  </si>
  <si>
    <t>Komplet prestavilo kompresorske enote z vsemi potrebnimi demontažnimi deli, prenosom in ponovnim priklopom enote. Prestavitev v sosednji prostor.</t>
  </si>
  <si>
    <t>Izdelava, dobava in montaža, dvodelnega okna dim. 160/150 cm.  Levi in desni del okna z kombiniranim odpiranjem, okno vgrajeno v zidano steno. Okenski element zajema vse potrebne zaporne, tesnilne in zaključne elemente. Okna se vizualno ujemajo z obstoječimi že vgrajenimi okni (oblika in barva), 6 komorni PVC profili s prekinjenim toplotnim mostom, zasteklitev s troslojnim izolacijskim steklom 40 mm (4-14-4-14-4), Ug stekla=0,6 W/m2K, okno opremljeno z vsem potrebnim okovjem in kljukami, notranja polica, tipska.</t>
  </si>
  <si>
    <t>Dobava in montaža paropropustne folije</t>
  </si>
  <si>
    <t>Izvedba zračnega mosta in letvanja strešne konstukcije - leseni morali 5×8 cm, letve 4×5 cm, vse površinsko impregnirano (Silvanolin), mrežica proti mrčesu</t>
  </si>
  <si>
    <t>Sanacija lesenega stropnega opaža na notranji strani strehe v avtodelavnici, višina ~ 7 m, stare deske se odstranijo, montirajo in prebarvajo se nove deske</t>
  </si>
  <si>
    <t xml:space="preserve">Odkrivanje dvokapne strehe nad objektom in nad nadstreški, krite s  strešno kritino iz pločevinastih panelnih plošč, z direktnim nakladanjem s pomočjo avto dvigala na kamion, vključno z odvozom v obrat za reciklažo (do 15 km). Upoštevati tudi demontažo vseh kleparskih izdelkov (obrob, snegobranov,...). Vertikalni transport do 12,0 m, naklon strešin cca 15 stopinj. </t>
  </si>
  <si>
    <t xml:space="preserve">Dobava strojne opreme in potrebnega materiala in naprava cementnih  stenskih izravnalnih ometov na zazidavah iz betonskih zidakov in na mestih odstranjenih/poškodovanih ometov s predhodnim cementnim obrizgom 1:2, kompletno z vsemi transporti, napravo malt in pomožnimi deli. Ometi d= 1,5 do 2,0 cm. </t>
  </si>
  <si>
    <t>Razna zidarska nepredvidena dela, ki se bodo pojavila v času obnove objekta. V ceni upoštevati delo + drobno orodje. Ocena!</t>
  </si>
  <si>
    <t>Izdelava mavčno kartonske stene med suhimi prostori, stene debeline 12,5 cm z enojno podkonstrukcijo (npr. CW 75, kjer je obešena oprema profili UA 75), s 5 cm izolacijo iz mineralne volne , z obojestranskimi dvojnimi (2x 1,25 cm-W141, 112  ) navadnimi  mavčnimi ploščami, površine bandažirane obojestransko so površine pripravljen za slikarska dela.</t>
  </si>
  <si>
    <t xml:space="preserve">Dobava materiala in naprava fasadnega podstavka (cokla), obloga od terena pa do fasadne obloge iz fasadnih plošč iz Stirodurja tlačne trdnosti  300 kPa (npr. Fibran XPS 300-L) deb. 14 cm. Izvede se obloga iz akrilnega ometa iz marmornatega granulata v strukturi in barvi po izboru projektanta (npr. Kulirplast). Izolacijske plošče lepiti na obstoječi cokl in dodatno sidrati (4 kom/m2), izvesti osnovni armirni sloj (0,6 cm) s polimerno cementno malto za polistirene, vtisniti mrežico in preko izvesti tankoslojni vododbojni akrilni nanos iz marmornatega granulata (npr. Kulirplast JUB, ali Marmolit). Izvedba po navodilih proizvajalca. Obračun po m2. Višine cokla so različne glede na teren. </t>
  </si>
  <si>
    <t xml:space="preserve">Dobava materiala s transportom in pokrivanje strešnih površin dvokapne strehe s kritino iz strešnih, panelnih, trapezno oblikovanih plošč iz prašno barvane pocinkane Fe pločevine s protikondenčnim obrizgom (npr Trimo TPO 1000 paneli ali podobno) komplet z izvedbo vseh stranskih zaključkov, slemena, elementov za zračenje strehe. Strešna kritina pritrjena s tipskimi pritrdili na pripravljeno  podkonstrukcijo po tipskih rešitvah proizvajalca. Streha dvokapnica z naklonom  do 25°.  Vsa potrebna tesnila in ves pritrdilni material mora biti vodotesen I. kategorije. Vse izdelano točno po navodilih proizvajalca kritine, z upoštevanjem vsega pomožnega materiala, vseh transportov in pomožnih del. Vertikalni transport cca 6,00  m, manjši del (58 m2) je višine do 12,0 m. Obračun po m2 strešnih površin merjeno v naklonu. </t>
  </si>
  <si>
    <t>Dobava in montaža tipskih linijskih snegolovov montiranih na obstoječo kritino iz trapezne pločevine. Izdelava in montaža po detajlu izbranega sistema strešne kritine (npr Trimo). Snegolovi iz trakov iz ploščatih barvanih pocinkanih profilov, montiranih na posebnih pritrdilih v vodotesni izvedbi. Izvedba enaka kot na saniranem delu strehe.</t>
  </si>
  <si>
    <t xml:space="preserve">Dobava materiala in obdelava strešnega napušča s ploščami npr. Fibran XPS ETICS ali enakovreden material komplet s potrebno podkonstrukcijo. Izolacijske plošče deb. 3 cm pritrjevati v podkonstrukcijo napušča (horizontalno, vertikalno in poševno) po navodilih proizvajalca plošč, izvesti osnovni armirni sloj (0,6 cm) s polimerno cementno malto za polistirene, vtisniti mrežico in preko izvesti zaključni omet na silikat/silikonski osnovi z osnovnim premazom /struktura in barva po izbiri projektanta. Izvedba po navodilih proizvajalca. Obračun po m2 razvite širine obloge. </t>
  </si>
  <si>
    <t>Izdelava, dobava in montaža PVC zunanjih (stranskih) enokrilnih vrat dim. 110/205 cm. Vratni element zajema vse potrebne zaporne, tesnilne in zaključne elemente, izolacijsko polnilo, tri točkovna nasadila in cilindrično ključavnico.</t>
  </si>
  <si>
    <t>Avtomehanične in elektro delavnice</t>
  </si>
  <si>
    <t>Dobava in montaža zunanjih žaluzij tip Krpan (alu lamele širine 8 cm, ročno upravljanje, nadometna omarica):</t>
  </si>
  <si>
    <t xml:space="preserve"> - dim. 240×150 cm</t>
  </si>
  <si>
    <t>Odstranitev obstoječe notranje pregradne zasteklitve v lesenih profilih komplet s prenosom odpadnega materiala do mesta nakladanja, z nakladanjem na kamion in odvoz v javno odlagališče oddaljeno do 15 km. Zasteklitev dim. 570×115 cm.</t>
  </si>
  <si>
    <t>Izdelava, dobava in montaža, trodelnega okna dim. 240/150 cm.  Levi in desni del okna z kombiniranim odpiranjem, sredinski del fiksen, okno vgrajeno v zidano steno. Okenski element zajema vse potrebne zaporne, tesnilne in zaključne elemente. Okna se vizualno ujemajo z obstoječimi že vgrajenimi okni (oblika in barva), 5 komorni PVC profili s prekinjenim toplotnim mostom, širina profila vsaj 71 mm, zasteklitev z dvoslojnim izolacijskim steklom (4-16-4), Ug stekla=1,1 W/m2K, okno opremljeno z vsem potrebnim okovjem in kljukami, notranja polica, tipska PVC.</t>
  </si>
  <si>
    <t>Izdelava, dobava in montaža, fiksnega trodelnega okna dim. 240/150 cm, okno vgrajeno v zidano steno. Okenski element zajema vse potrebne zaporne, tesnilne in zaključne elemente. Okna se vizualno ujemajo z obstoječimi že vgrajenimi okni (oblika in barva), 5 komorni PVC profili s prekinjenim toplotnim mostom, širina profila vsaj 71 mm, zasteklitev z dvoslojnim izolacijskim steklom (4-16-4), Ug stekla=1,1 W/m2K, okno opremljeno z vsem potrebnim okovjem in kljukami, notranja polica, tipska PVC.</t>
  </si>
  <si>
    <t>Izdelava, dobava in montaža PVC notranjih enokrilnih vrat dim. 105/220 cm. Vratni element zajema vse potrebne zaporne, tesnilne in zaključne elemente, objemni podboj za zid širine 12,5 cm.</t>
  </si>
  <si>
    <t xml:space="preserve"> - enokrilna, kovinska vrata dimenzij 105/250 cm, komplet s kovinskim okvirjem ter zasteklitvijo dim. 130/140 cm v betonskih okvirjih</t>
  </si>
  <si>
    <t>Demontaža in odvoz na trajno deponijo - jeklena lestev s hrbtnim varovalom za dostop na streho, lestev višine cca. 4,5 m</t>
  </si>
  <si>
    <t>Komplet izdelava armirano-betonskih vertikalnih in horizontalnih vezi, prereza 25×25 cm, z vsemi potrebnimi deli (opažanje in razopažanje, armatura 4×RA fi14mm+stremena fi8/20 cm, beton C25/30 , vključno z izdelavo ležišč za vezi-preklade in sidranjem armaturnih palic v obstoječo AB konstrukcijo).</t>
  </si>
  <si>
    <t>Dobava materiala s prevozom, z zlaganjem na gradbišču in transportom do mesta vgraditve  in zidanje stene v objektu z zidaki iz porobetona d=12,5 cm (nadzidava sten, zazidave odprtin). Zidanje z malto za porobetonske zidake, kompletno z vsemi transporti in vsemi pomožnimi deli. Z obstoječimi stenami vzpostaviti zveze z uvrtanjem in sidranjem jeklenih palic fi10 mm na vsakih 40 cm višine.</t>
  </si>
  <si>
    <t>Demontaža in ponovna montaža nadometne vodovodne inštalacije (pocinkane cevi 3 × 3/4", skupaj cca. 60 m) ter plinske nadometne inštalacije (cca. 10 m) v prostoru avtopralnice.</t>
  </si>
  <si>
    <t>Dobava materiala ter 2x beljenje obstoječih notranjih stropov z disperzijsko barvo, vključno s predhodno pripravo (čiščenjem) podlage in lokalno odstranitvijo odstopajočih barvnih nanosov in vso potrebno zaščito opreme. Ton barve po izbiri investitorja. Višina do 5 m.</t>
  </si>
  <si>
    <t>Demontaža in ponovna montaža drobne opreme, stikal, gasilnega aparata na steni mehanične delavnice.</t>
  </si>
  <si>
    <t xml:space="preserve">Dobava in vgradnja izpušnega nastavka za ventilatorje na steni vključno z vsem pomožnim materialom. 
</t>
  </si>
  <si>
    <t>Pazljiva demontaža vseh zunanjih delov žaluzij (tip Krpan) in skladiščenje za kasnejšo ponovno montažo. Različne dimenzije žaluzij - od 60×60 cm do 165×165 cm.</t>
  </si>
  <si>
    <t>Prenos iz skladišča in montaža demontiranih zunanjih žaluzij, dim. od 60×60 cm do 165×165 cm.</t>
  </si>
  <si>
    <t>Dobava in vgradnja tampona 0-32 mm</t>
  </si>
  <si>
    <t>Strojno/ročni odkop v terenu III./IV. ktg ob objektu z nakladanjem na transportno sredstvo ali stranskim odmetom.</t>
  </si>
  <si>
    <t>Razplaniranje, humusiranje in zatravitev terena</t>
  </si>
  <si>
    <t>Odstranitev betonskih pranih plošč, nakladanje ter odvoz na trajno deponijo do 15 km.</t>
  </si>
  <si>
    <t>Čiščenje fuge ter zalivanje celotne površine fuge z namenskim trajno elastičnim PU kitom, fuga v avtopralnici, dim. cca. 15 cm×2 cm (v×š).</t>
  </si>
  <si>
    <t>Priprava, zavarovanje, zaščita in organizacija gradbišča z vsemi pomožnimi objekti za potrebe gradbišča za celoten čas gradnje.</t>
  </si>
  <si>
    <t>Rezanje asfalta deb. do 12 cm</t>
  </si>
  <si>
    <t>Rušenje asfalta in odvoz na trajno deponijo</t>
  </si>
  <si>
    <t>Zasip z izkopanim materialom v plasteh in utrjevanjem</t>
  </si>
  <si>
    <t>Ročna asfaltacija površin v debelini 8+4 cm, vključno s premazom stikov z dilaplastom</t>
  </si>
  <si>
    <t>Izdelava peskolovov iz betonskih cevi fi40 cm, z betonskim pokrovom in izdelavo priključka na vertikalni odtok.</t>
  </si>
  <si>
    <t>fasadni zaključni sloj, zrnavost 2 mm</t>
  </si>
  <si>
    <t>Izdelava barvne študije fasade za tri različne variante izvedbe. Barvno študijo pripravi izbrani dobavitelj fasadnega sistema.</t>
  </si>
  <si>
    <t>Dobava materiala in oblaganje betonskih nosilnih stebrov (špalete ob garažnih vratih) s ploščami iz Stirodurja tlačne trdnosti  300 kPa (npr. Fibran XPS 300-L) deb. 2 cm. Osnovni omet + mrežica, akrilni omet iz marmornatega granulata (npr. Kulirplast) do višine 0,50 m, ostalo silikatno/silikonski zaključni sloj. Izvedba po navodilih proizvajalca. Obračun po m2. Višina obdelave do 5,50 m, v ceni upoštevati tudi postavitev pomičnega odra/dvižne košare za izvedbo del!</t>
  </si>
  <si>
    <t xml:space="preserve">Dobava materiala in obdelava strešnega napušča s ploščami npr. Fibran XPS ETICS ali enakovreden material komplet z izdelavo potrebne podkonstrukcije in postavitvijo pomičnega fasadnega odra (napušč na dvoriščni strani - garaže, višina 5,50 m). Izolacijske plošče deb. 3 cm pritrjevati v podkonstrukcijo napušča (horizontalno, vertikalno in poševno) po navodilih proizvajalca plošč, izvesti osnovni armirni sloj (0,6 cm) s polimerno cementno malto za polistirene, vtisniti mrežico in preko izvesti zaključni omet na silikat/silikonski osnovi z osnovnim premazom /struktura in barva po izbiri projektanta. Izvedba po navodilih proizvajalca. Obračun po m2 razvite širine obloge. </t>
  </si>
  <si>
    <t>Izdelava, dobava in montaža, enokrilnega okna dim. 110/110 cm. Okno z krilnim odpiranjem vgrajeno v zidano steno. Okenski element zajema vse potrebne zaporne, tesnilne in zaključne elemente. Okna se vizualno ujemajo z obstoječimi že vgrajenimi okni (oblika in barva), 5 komorni PVC profili s prekinjenim toplotnim mostom, širina profila vsaj 71 mm, zasteklitev z dvoslojnim izolacijskim steklom (4-16-4), Ug stekla=1,1 W/m2K, okno opremljeno z vsem potrebnim okovjem in kljukami, notranja polica, tipska PVC.</t>
  </si>
  <si>
    <t>Rušenje zidane stene - povečava odprtine za okno v delavnici, transport in nakladanje ruševin ter odvoz na trajno deponijo.</t>
  </si>
  <si>
    <t xml:space="preserve">Dobava in vgradnja radialnega ventilatorja za nadometno vgradnjo na steno z integrirano zrakotesno protipovratno loputo vključno z izdelavo preboja v steni (kronsko vrtanje v zid), PVC cevjo fi160 ter pritrdilnim, tesnilnim materialom in priklopom.
Pretok 60 - 100 m3/h
</t>
  </si>
  <si>
    <t xml:space="preserve"> - dim. 110×110 cm</t>
  </si>
  <si>
    <t>Dobava in vgradnja dodatne toplotne izolacije med špirovci - mineralna volna deb 10 cm</t>
  </si>
  <si>
    <t>Premaz sten do višine 150 cm z Domflokom ali pralno (lateks) barvo.</t>
  </si>
  <si>
    <t>Dobava materiala ter 2x beljenje in delno kitanje ter brušenje (ocena 20% površine) obstoječih notranjih sten z disperzijsko barvo, vključno s predhodno pripravo (čiščenjem) podlage in lokalno odstranitvijo odstopajočih barvnih nanosov in vso potrebno zaščito opreme.</t>
  </si>
  <si>
    <t>Naprava in montaža odkapnih zunanjih okenskih  polic. Police r.š. do 45 cm izdelane iz pocinkane, prašno barvane pločevine (npr. deb. 1,2 mm), na zunanji strani izveden odkap, ob okenskih profilih pločevina utorjena, tipski zaključni profil na vsaki strani police, stiki kitani. Pred naročilom vse mere kontrolirati. Obračun po m1 montiranih polic.</t>
  </si>
  <si>
    <t xml:space="preserve">Prenos iz skladišča in montaža stenskih svetilk, ki se montirajo na steno objekta, sidranje skozi sistem lamelne fasade deb. 16 cm, obstoječe kable je potrebno podaljšati za debelino nove fasadne obloge in izvesti priklop svetilk. </t>
  </si>
  <si>
    <t>Prenos iz skladišča in montaža obstoječih senzorjev gibanja, kamer, sirene in požarnih stikal, ki se montirajo na steno objekta, sidranje skozi sistem lamelne fasade deb. 16 cm, obstoječe kable je potrebno podaljšati za debelino nove fasadne obloge in izvesti priklop senzorjev.</t>
  </si>
  <si>
    <t xml:space="preserve">Drobni in vezni material </t>
  </si>
  <si>
    <t>Predelava vhodnih PVC vrat na vhodu v pisarniški del stavbe - vrata iz PVC profilov z zasteklitvijo (100×200 cm), levi del fiksni z zasteklitvijo (40×200 cm). Vrata je potrebno demontirati, odstraniti fiksni del ter vrata ponovno zmontirati ter odprtino zazidati (prestavitev in zožanje odprtine zaradi vgradnje fasadne izolacije).</t>
  </si>
  <si>
    <t>Dobava in polaganje talne obloge - PVC heterogena talna obloga v rolah, debeline 2 mm, kot npr. Juteks Strong. Komplet z vsemi potrebnimi deli (priprava podlage, lepljenje po celi površini) ter dobavo in montažo robnega traka.</t>
  </si>
  <si>
    <t>Izdelava vertikalne hidroizolacije temeljne stene - upoštevati zidarsko izravnavo podlage, 1×premaz z Ibitolom, varjenje bitumenske hidroizolacije (Izotekt V4), zaščita s čepasto folijo.</t>
  </si>
  <si>
    <r>
      <t>Sanacija vogalnega dela temeljne konstrukcije objekta - kot npr. z sanacijo tal po sistemu "URETEK". Sanacija vogala  objekta vključuje tudi sanacijo-injektiranje razpoke v zidu in omet. Predhodne geomehanske preiskave terena niso bile izvedene, privzeta globina nosilne podlage 4 m. Posedki konstrukcije so najverjetneje posledica izpiranja terena vsled talne vode ter naknadnih prizidav objekta. Sanacija se izvede na dveh lokacijah (vogalih objekta), skupaj ocena cca 10 m</t>
    </r>
    <r>
      <rPr>
        <vertAlign val="superscript"/>
        <sz val="9"/>
        <rFont val="Calibri"/>
        <family val="2"/>
        <scheme val="minor"/>
      </rPr>
      <t xml:space="preserve">1 </t>
    </r>
    <r>
      <rPr>
        <sz val="9"/>
        <rFont val="Calibri"/>
        <family val="2"/>
        <charset val="238"/>
        <scheme val="minor"/>
      </rPr>
      <t>temeljev (5 + 5 m1). Obračun po dolžinskem metru sanacije!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</si>
</sst>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43" formatCode="_-* #,##0.00\ _€_-;\-* #,##0.00\ _€_-;_-* &quot;-&quot;??\ _€_-;_-@_-"/>
    <numFmt numFmtId="164" formatCode="###,###,##0.00"/>
    <numFmt numFmtId="165" formatCode="#,##0.00\ [$€-1]"/>
  </numFmts>
  <fonts count="23" x14ac:knownFonts="1">
    <font>
      <sz val="11"/>
      <color theme="1"/>
      <name val="Calibri"/>
      <family val="2"/>
      <scheme val="minor"/>
    </font>
    <font>
      <sz val="11"/>
      <color theme="1"/>
      <name val="Calibri"/>
      <family val="2"/>
      <charset val="238"/>
      <scheme val="minor"/>
    </font>
    <font>
      <b/>
      <sz val="9"/>
      <color theme="1"/>
      <name val="Calibri"/>
      <family val="2"/>
      <charset val="238"/>
      <scheme val="minor"/>
    </font>
    <font>
      <sz val="9"/>
      <color theme="1"/>
      <name val="Calibri"/>
      <family val="2"/>
      <charset val="238"/>
      <scheme val="minor"/>
    </font>
    <font>
      <sz val="10"/>
      <name val="Calibri"/>
      <family val="2"/>
      <scheme val="minor"/>
    </font>
    <font>
      <sz val="10"/>
      <name val="Arial CE"/>
      <family val="2"/>
      <charset val="238"/>
    </font>
    <font>
      <b/>
      <sz val="10"/>
      <name val="Calibri"/>
      <family val="2"/>
      <scheme val="minor"/>
    </font>
    <font>
      <sz val="10"/>
      <color theme="1"/>
      <name val="Calibri"/>
      <family val="2"/>
      <scheme val="minor"/>
    </font>
    <font>
      <sz val="10"/>
      <color indexed="8"/>
      <name val="Calibri"/>
      <family val="2"/>
      <scheme val="minor"/>
    </font>
    <font>
      <b/>
      <sz val="9"/>
      <name val="Calibri"/>
      <family val="2"/>
      <charset val="238"/>
      <scheme val="minor"/>
    </font>
    <font>
      <sz val="9"/>
      <name val="Calibri"/>
      <family val="2"/>
      <charset val="238"/>
      <scheme val="minor"/>
    </font>
    <font>
      <sz val="10"/>
      <name val="Arial"/>
      <family val="2"/>
      <charset val="238"/>
    </font>
    <font>
      <sz val="11"/>
      <color indexed="8"/>
      <name val="Calibri"/>
      <family val="2"/>
      <charset val="238"/>
    </font>
    <font>
      <sz val="9"/>
      <name val="Calibri"/>
      <family val="2"/>
      <scheme val="minor"/>
    </font>
    <font>
      <b/>
      <sz val="9"/>
      <name val="Calibri"/>
      <family val="2"/>
      <scheme val="minor"/>
    </font>
    <font>
      <sz val="10"/>
      <name val="Arial CE"/>
      <charset val="238"/>
    </font>
    <font>
      <sz val="11"/>
      <color theme="1"/>
      <name val="Calibri"/>
      <family val="2"/>
      <scheme val="minor"/>
    </font>
    <font>
      <sz val="9"/>
      <color theme="1"/>
      <name val="Calibri"/>
      <family val="2"/>
      <scheme val="minor"/>
    </font>
    <font>
      <vertAlign val="superscript"/>
      <sz val="10"/>
      <name val="Calibri"/>
      <family val="2"/>
      <scheme val="minor"/>
    </font>
    <font>
      <vertAlign val="superscript"/>
      <sz val="10"/>
      <color indexed="8"/>
      <name val="Calibri"/>
      <family val="2"/>
      <scheme val="minor"/>
    </font>
    <font>
      <sz val="9"/>
      <color indexed="8"/>
      <name val="Calibri"/>
      <family val="2"/>
      <charset val="238"/>
      <scheme val="minor"/>
    </font>
    <font>
      <sz val="9"/>
      <color rgb="FF000000"/>
      <name val="Calibri"/>
      <family val="2"/>
      <charset val="238"/>
      <scheme val="minor"/>
    </font>
    <font>
      <vertAlign val="superscript"/>
      <sz val="9"/>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12">
    <border>
      <left/>
      <right/>
      <top/>
      <bottom/>
      <diagonal/>
    </border>
    <border>
      <left/>
      <right/>
      <top style="thin">
        <color auto="1"/>
      </top>
      <bottom/>
      <diagonal/>
    </border>
    <border>
      <left/>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2">
    <xf numFmtId="0" fontId="0" fillId="0" borderId="0"/>
    <xf numFmtId="0" fontId="5" fillId="0" borderId="0"/>
    <xf numFmtId="0" fontId="11" fillId="0" borderId="0"/>
    <xf numFmtId="0" fontId="5" fillId="0" borderId="0"/>
    <xf numFmtId="0" fontId="12" fillId="0" borderId="0"/>
    <xf numFmtId="0" fontId="15" fillId="0" borderId="0"/>
    <xf numFmtId="0" fontId="1" fillId="0" borderId="0"/>
    <xf numFmtId="0" fontId="12" fillId="0" borderId="0"/>
    <xf numFmtId="43" fontId="16" fillId="0" borderId="0" applyFont="0" applyFill="0" applyBorder="0" applyAlignment="0" applyProtection="0"/>
    <xf numFmtId="0" fontId="5" fillId="0" borderId="0"/>
    <xf numFmtId="44" fontId="16" fillId="0" borderId="0" applyFont="0" applyFill="0" applyBorder="0" applyAlignment="0" applyProtection="0"/>
    <xf numFmtId="0" fontId="15" fillId="0" borderId="0"/>
  </cellStyleXfs>
  <cellXfs count="82">
    <xf numFmtId="0" fontId="0" fillId="0" borderId="0" xfId="0"/>
    <xf numFmtId="0" fontId="3" fillId="0" borderId="0" xfId="0" applyFont="1"/>
    <xf numFmtId="0" fontId="3" fillId="0" borderId="0" xfId="0" applyFont="1" applyAlignment="1">
      <alignment horizontal="center"/>
    </xf>
    <xf numFmtId="0" fontId="4" fillId="0" borderId="0" xfId="0" applyFont="1"/>
    <xf numFmtId="0" fontId="7" fillId="0" borderId="0" xfId="0" applyFont="1"/>
    <xf numFmtId="0" fontId="6" fillId="0" borderId="0" xfId="0" applyFont="1"/>
    <xf numFmtId="0" fontId="4" fillId="0" borderId="0" xfId="0" applyFont="1" applyFill="1" applyAlignment="1">
      <alignment horizontal="left"/>
    </xf>
    <xf numFmtId="0" fontId="8" fillId="0" borderId="0" xfId="0" applyFont="1" applyFill="1"/>
    <xf numFmtId="0" fontId="4" fillId="0" borderId="0" xfId="0" applyFont="1" applyAlignment="1">
      <alignment horizontal="center" vertical="top"/>
    </xf>
    <xf numFmtId="164" fontId="4" fillId="0" borderId="0" xfId="0" applyNumberFormat="1" applyFont="1" applyAlignment="1">
      <alignment horizontal="right"/>
    </xf>
    <xf numFmtId="0" fontId="4" fillId="0" borderId="0" xfId="0" applyFont="1" applyAlignment="1">
      <alignment horizontal="center"/>
    </xf>
    <xf numFmtId="2" fontId="8" fillId="0" borderId="0" xfId="1" applyNumberFormat="1" applyFont="1" applyAlignment="1">
      <alignment horizontal="left" vertical="center" wrapText="1"/>
    </xf>
    <xf numFmtId="0" fontId="14" fillId="0" borderId="0" xfId="0" applyFont="1"/>
    <xf numFmtId="164" fontId="13" fillId="0" borderId="0" xfId="0" applyNumberFormat="1" applyFont="1" applyAlignment="1">
      <alignment horizontal="right"/>
    </xf>
    <xf numFmtId="0" fontId="4" fillId="0" borderId="0" xfId="0" applyFont="1" applyAlignment="1">
      <alignment horizontal="left"/>
    </xf>
    <xf numFmtId="0" fontId="6" fillId="0" borderId="0" xfId="0" applyFont="1" applyAlignment="1">
      <alignment horizontal="center" vertical="top"/>
    </xf>
    <xf numFmtId="0" fontId="3" fillId="0" borderId="0" xfId="0" applyFont="1"/>
    <xf numFmtId="0" fontId="13" fillId="0" borderId="0" xfId="0" applyFont="1" applyAlignment="1">
      <alignment horizontal="center"/>
    </xf>
    <xf numFmtId="0" fontId="13" fillId="0" borderId="0" xfId="0" applyFont="1"/>
    <xf numFmtId="0" fontId="17" fillId="0" borderId="0" xfId="0" applyFont="1"/>
    <xf numFmtId="0" fontId="13" fillId="0" borderId="2" xfId="0" applyFont="1" applyBorder="1"/>
    <xf numFmtId="0" fontId="13" fillId="0" borderId="1" xfId="0" applyFont="1" applyBorder="1"/>
    <xf numFmtId="164" fontId="13" fillId="0" borderId="0" xfId="0" applyNumberFormat="1" applyFont="1"/>
    <xf numFmtId="164" fontId="14" fillId="0" borderId="0" xfId="0" applyNumberFormat="1" applyFont="1"/>
    <xf numFmtId="4" fontId="3" fillId="0" borderId="0" xfId="0" applyNumberFormat="1" applyFont="1"/>
    <xf numFmtId="0" fontId="3" fillId="0" borderId="0" xfId="0" applyFont="1" applyProtection="1"/>
    <xf numFmtId="4" fontId="3" fillId="0" borderId="7" xfId="0" applyNumberFormat="1" applyFont="1" applyBorder="1" applyProtection="1"/>
    <xf numFmtId="4" fontId="10" fillId="0" borderId="8" xfId="0" applyNumberFormat="1" applyFont="1" applyBorder="1" applyAlignment="1" applyProtection="1">
      <alignment horizontal="right"/>
      <protection locked="0"/>
    </xf>
    <xf numFmtId="0" fontId="3" fillId="0" borderId="7" xfId="0" applyFont="1" applyBorder="1" applyProtection="1"/>
    <xf numFmtId="0" fontId="2" fillId="2" borderId="3" xfId="0" applyFont="1" applyFill="1" applyBorder="1" applyAlignment="1" applyProtection="1">
      <alignment horizontal="center"/>
    </xf>
    <xf numFmtId="0" fontId="2" fillId="2" borderId="4" xfId="0" applyFont="1" applyFill="1" applyBorder="1" applyAlignment="1" applyProtection="1">
      <alignment horizontal="center"/>
    </xf>
    <xf numFmtId="0" fontId="2" fillId="2" borderId="5" xfId="0" applyFont="1" applyFill="1" applyBorder="1" applyAlignment="1" applyProtection="1">
      <alignment horizontal="center"/>
    </xf>
    <xf numFmtId="0" fontId="3" fillId="0" borderId="6" xfId="0" applyFont="1" applyBorder="1" applyAlignment="1" applyProtection="1">
      <alignment horizontal="center"/>
    </xf>
    <xf numFmtId="0" fontId="3" fillId="0" borderId="7" xfId="0" applyFont="1" applyBorder="1" applyAlignment="1" applyProtection="1">
      <alignment horizontal="center"/>
    </xf>
    <xf numFmtId="0" fontId="3" fillId="0" borderId="8" xfId="0" applyFont="1" applyBorder="1" applyAlignment="1" applyProtection="1">
      <alignment horizontal="center"/>
    </xf>
    <xf numFmtId="0" fontId="3" fillId="0" borderId="8" xfId="0" applyFont="1" applyBorder="1" applyProtection="1"/>
    <xf numFmtId="0" fontId="2" fillId="2" borderId="6" xfId="0" applyFont="1" applyFill="1" applyBorder="1" applyAlignment="1" applyProtection="1">
      <alignment horizontal="center"/>
    </xf>
    <xf numFmtId="0" fontId="2" fillId="2" borderId="7" xfId="0" applyFont="1" applyFill="1" applyBorder="1" applyAlignment="1" applyProtection="1">
      <alignment horizontal="left"/>
    </xf>
    <xf numFmtId="0" fontId="10" fillId="0" borderId="7" xfId="0" applyFont="1" applyBorder="1" applyAlignment="1" applyProtection="1">
      <alignment horizontal="left" wrapText="1"/>
    </xf>
    <xf numFmtId="4" fontId="10" fillId="0" borderId="8" xfId="0" applyNumberFormat="1" applyFont="1" applyBorder="1" applyAlignment="1" applyProtection="1">
      <alignment horizontal="right"/>
    </xf>
    <xf numFmtId="2" fontId="20" fillId="0" borderId="7" xfId="4" applyNumberFormat="1" applyFont="1" applyBorder="1" applyAlignment="1" applyProtection="1">
      <alignment vertical="top" wrapText="1"/>
    </xf>
    <xf numFmtId="0" fontId="10" fillId="0" borderId="7" xfId="0" applyFont="1" applyBorder="1" applyAlignment="1" applyProtection="1">
      <alignment horizontal="left" vertical="top" wrapText="1"/>
    </xf>
    <xf numFmtId="0" fontId="10" fillId="0" borderId="6" xfId="0" applyFont="1" applyBorder="1" applyAlignment="1" applyProtection="1">
      <alignment horizontal="center" vertical="top"/>
    </xf>
    <xf numFmtId="0" fontId="10" fillId="0" borderId="7" xfId="0" applyFont="1" applyBorder="1" applyAlignment="1" applyProtection="1">
      <alignment horizontal="center"/>
    </xf>
    <xf numFmtId="4" fontId="10" fillId="0" borderId="7" xfId="0" applyNumberFormat="1" applyFont="1" applyBorder="1" applyAlignment="1" applyProtection="1">
      <alignment horizontal="right"/>
    </xf>
    <xf numFmtId="4" fontId="10" fillId="3" borderId="7" xfId="0" applyNumberFormat="1" applyFont="1" applyFill="1" applyBorder="1" applyAlignment="1" applyProtection="1">
      <alignment horizontal="right"/>
    </xf>
    <xf numFmtId="0" fontId="10" fillId="3" borderId="7" xfId="0" applyFont="1" applyFill="1" applyBorder="1" applyAlignment="1" applyProtection="1">
      <alignment horizontal="left" vertical="top" wrapText="1"/>
    </xf>
    <xf numFmtId="0" fontId="10" fillId="0" borderId="7" xfId="0" applyFont="1" applyFill="1" applyBorder="1" applyAlignment="1" applyProtection="1">
      <alignment horizontal="left" wrapText="1"/>
    </xf>
    <xf numFmtId="0" fontId="10" fillId="0" borderId="7" xfId="11" applyFont="1" applyBorder="1" applyAlignment="1" applyProtection="1">
      <alignment horizontal="justify" wrapText="1"/>
    </xf>
    <xf numFmtId="0" fontId="10" fillId="3" borderId="0" xfId="0" applyFont="1" applyFill="1" applyAlignment="1" applyProtection="1">
      <alignment horizontal="left" wrapText="1"/>
    </xf>
    <xf numFmtId="0" fontId="3" fillId="0" borderId="9" xfId="0" applyFont="1" applyBorder="1" applyAlignment="1" applyProtection="1">
      <alignment horizontal="center"/>
    </xf>
    <xf numFmtId="0" fontId="3" fillId="0" borderId="10" xfId="0" applyFont="1" applyBorder="1" applyProtection="1"/>
    <xf numFmtId="4" fontId="3" fillId="0" borderId="10" xfId="0" applyNumberFormat="1" applyFont="1" applyBorder="1" applyProtection="1"/>
    <xf numFmtId="4" fontId="3" fillId="0" borderId="11" xfId="0" applyNumberFormat="1" applyFont="1" applyBorder="1" applyProtection="1"/>
    <xf numFmtId="0" fontId="3" fillId="0" borderId="1" xfId="0" applyFont="1" applyBorder="1" applyAlignment="1" applyProtection="1">
      <alignment horizontal="center" vertical="top" wrapText="1"/>
    </xf>
    <xf numFmtId="0" fontId="9" fillId="0" borderId="1" xfId="0" applyFont="1" applyBorder="1" applyAlignment="1" applyProtection="1">
      <alignment wrapText="1"/>
    </xf>
    <xf numFmtId="0" fontId="10" fillId="0" borderId="1" xfId="0" applyFont="1" applyBorder="1" applyAlignment="1" applyProtection="1">
      <alignment horizontal="center" wrapText="1"/>
    </xf>
    <xf numFmtId="4" fontId="10" fillId="0" borderId="1" xfId="0" applyNumberFormat="1" applyFont="1" applyBorder="1" applyAlignment="1" applyProtection="1">
      <alignment horizontal="right"/>
    </xf>
    <xf numFmtId="4" fontId="3" fillId="0" borderId="1" xfId="0" applyNumberFormat="1" applyFont="1" applyBorder="1" applyAlignment="1" applyProtection="1">
      <alignment vertical="top" wrapText="1"/>
    </xf>
    <xf numFmtId="4" fontId="9" fillId="0" borderId="1" xfId="0" applyNumberFormat="1" applyFont="1" applyBorder="1" applyAlignment="1" applyProtection="1">
      <alignment wrapText="1"/>
    </xf>
    <xf numFmtId="165" fontId="10" fillId="0" borderId="7" xfId="10" applyNumberFormat="1" applyFont="1" applyBorder="1" applyAlignment="1" applyProtection="1">
      <alignment horizontal="center" wrapText="1"/>
    </xf>
    <xf numFmtId="0" fontId="3" fillId="0" borderId="0" xfId="0" applyFont="1" applyFill="1" applyProtection="1"/>
    <xf numFmtId="0" fontId="3" fillId="0" borderId="0" xfId="0" applyFont="1" applyAlignment="1" applyProtection="1">
      <alignment horizontal="center"/>
    </xf>
    <xf numFmtId="4" fontId="3" fillId="0" borderId="0" xfId="0" applyNumberFormat="1" applyFont="1" applyProtection="1"/>
    <xf numFmtId="0" fontId="3" fillId="0" borderId="6" xfId="0" applyFont="1" applyBorder="1" applyProtection="1"/>
    <xf numFmtId="4" fontId="3" fillId="0" borderId="7" xfId="0" applyNumberFormat="1" applyFont="1" applyBorder="1" applyAlignment="1" applyProtection="1">
      <alignment horizontal="center"/>
    </xf>
    <xf numFmtId="4" fontId="3" fillId="0" borderId="8" xfId="0" applyNumberFormat="1" applyFont="1" applyBorder="1" applyAlignment="1" applyProtection="1">
      <alignment horizontal="center"/>
    </xf>
    <xf numFmtId="4" fontId="3" fillId="0" borderId="8" xfId="0" applyNumberFormat="1" applyFont="1" applyBorder="1" applyProtection="1"/>
    <xf numFmtId="49" fontId="10" fillId="0" borderId="7" xfId="3" applyNumberFormat="1" applyFont="1" applyBorder="1" applyAlignment="1" applyProtection="1">
      <alignment horizontal="center" wrapText="1"/>
    </xf>
    <xf numFmtId="4" fontId="10" fillId="0" borderId="7" xfId="3" applyNumberFormat="1" applyFont="1" applyBorder="1" applyAlignment="1" applyProtection="1">
      <alignment horizontal="right" wrapText="1"/>
    </xf>
    <xf numFmtId="2" fontId="10" fillId="0" borderId="7" xfId="4" applyNumberFormat="1" applyFont="1" applyBorder="1" applyAlignment="1" applyProtection="1">
      <alignment vertical="top" wrapText="1"/>
    </xf>
    <xf numFmtId="2" fontId="20" fillId="0" borderId="7" xfId="0" applyNumberFormat="1" applyFont="1" applyBorder="1" applyAlignment="1" applyProtection="1">
      <alignment vertical="top" wrapText="1"/>
    </xf>
    <xf numFmtId="0" fontId="10" fillId="0" borderId="0" xfId="0" applyFont="1" applyAlignment="1" applyProtection="1">
      <alignment horizontal="left" wrapText="1"/>
    </xf>
    <xf numFmtId="4" fontId="10" fillId="3" borderId="7" xfId="3" applyNumberFormat="1" applyFont="1" applyFill="1" applyBorder="1" applyAlignment="1" applyProtection="1">
      <alignment horizontal="right" wrapText="1"/>
    </xf>
    <xf numFmtId="0" fontId="10" fillId="3" borderId="7" xfId="0" applyFont="1" applyFill="1" applyBorder="1" applyAlignment="1" applyProtection="1">
      <alignment horizontal="left" wrapText="1"/>
    </xf>
    <xf numFmtId="0" fontId="21" fillId="0" borderId="7" xfId="0" applyFont="1" applyBorder="1" applyAlignment="1" applyProtection="1">
      <alignment horizontal="justify" vertical="center" wrapText="1"/>
    </xf>
    <xf numFmtId="0" fontId="21" fillId="0" borderId="0" xfId="0" applyFont="1" applyBorder="1" applyAlignment="1" applyProtection="1">
      <alignment horizontal="justify" vertical="center" wrapText="1"/>
    </xf>
    <xf numFmtId="0" fontId="3" fillId="0" borderId="7" xfId="0" applyFont="1" applyBorder="1" applyAlignment="1" applyProtection="1">
      <alignment vertical="justify"/>
    </xf>
    <xf numFmtId="0" fontId="10" fillId="0" borderId="7" xfId="0" applyFont="1" applyBorder="1" applyAlignment="1" applyProtection="1">
      <alignment vertical="top" wrapText="1"/>
    </xf>
    <xf numFmtId="0" fontId="3" fillId="0" borderId="0" xfId="0" applyFont="1" applyAlignment="1" applyProtection="1">
      <alignment horizontal="justify"/>
    </xf>
    <xf numFmtId="4" fontId="3" fillId="3" borderId="7" xfId="0" applyNumberFormat="1" applyFont="1" applyFill="1" applyBorder="1" applyProtection="1"/>
    <xf numFmtId="0" fontId="3" fillId="0" borderId="1" xfId="0" applyFont="1" applyBorder="1" applyAlignment="1" applyProtection="1">
      <alignment vertical="top" wrapText="1"/>
    </xf>
  </cellXfs>
  <cellStyles count="12">
    <cellStyle name="Navadno" xfId="0" builtinId="0"/>
    <cellStyle name="Navadno 2" xfId="4"/>
    <cellStyle name="Navadno 2 2" xfId="9"/>
    <cellStyle name="Navadno 2 4" xfId="5"/>
    <cellStyle name="Navadno 2_PZI_NAZARJE_06_02_14__popisi" xfId="7"/>
    <cellStyle name="Navadno 3" xfId="6"/>
    <cellStyle name="Navadno 8" xfId="11"/>
    <cellStyle name="Normal 2" xfId="1"/>
    <cellStyle name="Normal 3" xfId="2"/>
    <cellStyle name="TableStyleLight1" xfId="3"/>
    <cellStyle name="Valuta" xfId="10" builtinId="4"/>
    <cellStyle name="Vejica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view="pageBreakPreview" zoomScaleNormal="100" zoomScaleSheetLayoutView="100" workbookViewId="0">
      <selection sqref="A1:XFD1048576"/>
    </sheetView>
  </sheetViews>
  <sheetFormatPr defaultColWidth="9.140625" defaultRowHeight="12.75" x14ac:dyDescent="0.2"/>
  <cols>
    <col min="1" max="16384" width="9.140625" style="4"/>
  </cols>
  <sheetData>
    <row r="1" spans="1:6" x14ac:dyDescent="0.2">
      <c r="A1" s="3" t="s">
        <v>6</v>
      </c>
      <c r="B1" s="3" t="s">
        <v>7</v>
      </c>
      <c r="C1" s="3"/>
      <c r="D1" s="3"/>
      <c r="E1" s="3"/>
      <c r="F1" s="3"/>
    </row>
    <row r="2" spans="1:6" x14ac:dyDescent="0.2">
      <c r="A2" s="3"/>
      <c r="B2" s="3" t="s">
        <v>8</v>
      </c>
      <c r="C2" s="3"/>
      <c r="D2" s="3"/>
      <c r="E2" s="3"/>
      <c r="F2" s="3"/>
    </row>
    <row r="3" spans="1:6" x14ac:dyDescent="0.2">
      <c r="A3" s="3"/>
      <c r="B3" s="3" t="s">
        <v>9</v>
      </c>
      <c r="C3" s="3"/>
      <c r="D3" s="3"/>
      <c r="E3" s="3"/>
      <c r="F3" s="3"/>
    </row>
    <row r="4" spans="1:6" x14ac:dyDescent="0.2">
      <c r="A4" s="3"/>
      <c r="B4" s="3"/>
      <c r="C4" s="3"/>
      <c r="D4" s="3"/>
      <c r="E4" s="3"/>
      <c r="F4" s="3"/>
    </row>
    <row r="5" spans="1:6" x14ac:dyDescent="0.2">
      <c r="A5" s="3" t="s">
        <v>10</v>
      </c>
      <c r="B5" s="5" t="s">
        <v>34</v>
      </c>
      <c r="C5" s="3"/>
      <c r="D5" s="3"/>
      <c r="E5" s="3"/>
      <c r="F5" s="3"/>
    </row>
    <row r="6" spans="1:6" x14ac:dyDescent="0.2">
      <c r="A6" s="3"/>
      <c r="B6" s="3"/>
      <c r="C6" s="3"/>
      <c r="D6" s="3"/>
      <c r="E6" s="3"/>
      <c r="F6" s="3"/>
    </row>
    <row r="7" spans="1:6" x14ac:dyDescent="0.2">
      <c r="A7" s="3" t="s">
        <v>11</v>
      </c>
      <c r="B7" s="3" t="s">
        <v>24</v>
      </c>
      <c r="C7" s="3"/>
      <c r="D7" s="3"/>
      <c r="E7" s="3"/>
      <c r="F7" s="3"/>
    </row>
    <row r="8" spans="1:6" x14ac:dyDescent="0.2">
      <c r="A8" s="3"/>
      <c r="B8" s="3"/>
      <c r="C8" s="3"/>
      <c r="D8" s="3"/>
      <c r="E8" s="3"/>
      <c r="F8" s="3"/>
    </row>
    <row r="9" spans="1:6" x14ac:dyDescent="0.2">
      <c r="A9" s="3"/>
      <c r="B9" s="14"/>
      <c r="C9" s="3"/>
      <c r="D9" s="3"/>
      <c r="E9" s="3"/>
      <c r="F9" s="3"/>
    </row>
    <row r="10" spans="1:6" x14ac:dyDescent="0.2">
      <c r="A10" s="3"/>
      <c r="B10" s="6"/>
      <c r="C10" s="3"/>
      <c r="D10" s="3"/>
      <c r="E10" s="3"/>
      <c r="F10" s="3"/>
    </row>
    <row r="11" spans="1:6" x14ac:dyDescent="0.2">
      <c r="A11" s="3"/>
      <c r="B11" s="7"/>
      <c r="C11" s="7"/>
      <c r="D11" s="3"/>
      <c r="E11" s="3"/>
      <c r="F11" s="3"/>
    </row>
    <row r="12" spans="1:6" x14ac:dyDescent="0.2">
      <c r="A12" s="3"/>
      <c r="B12" s="3"/>
      <c r="C12" s="3"/>
      <c r="D12" s="3"/>
      <c r="E12" s="3"/>
      <c r="F12" s="3"/>
    </row>
    <row r="13" spans="1:6" x14ac:dyDescent="0.2">
      <c r="A13" s="3"/>
      <c r="B13" s="3"/>
      <c r="C13" s="3"/>
      <c r="D13" s="3"/>
      <c r="E13" s="3"/>
      <c r="F13" s="3"/>
    </row>
    <row r="14" spans="1:6" x14ac:dyDescent="0.2">
      <c r="A14" s="3"/>
      <c r="B14" s="3"/>
      <c r="C14" s="3"/>
      <c r="D14" s="3"/>
      <c r="E14" s="3"/>
      <c r="F14" s="3"/>
    </row>
    <row r="15" spans="1:6" x14ac:dyDescent="0.2">
      <c r="A15" s="15">
        <v>1</v>
      </c>
      <c r="B15" s="5" t="s">
        <v>21</v>
      </c>
      <c r="C15" s="5"/>
      <c r="D15" s="5"/>
      <c r="E15" s="3"/>
      <c r="F15" s="3"/>
    </row>
    <row r="16" spans="1:6" x14ac:dyDescent="0.2">
      <c r="A16" s="3"/>
      <c r="B16" s="3" t="s">
        <v>135</v>
      </c>
      <c r="C16" s="3"/>
      <c r="D16" s="3"/>
      <c r="E16" s="3"/>
      <c r="F16" s="3"/>
    </row>
    <row r="17" spans="1:8" x14ac:dyDescent="0.2">
      <c r="A17" s="3"/>
      <c r="B17" s="5"/>
      <c r="C17" s="3"/>
      <c r="D17" s="3"/>
      <c r="E17" s="3"/>
      <c r="F17" s="3"/>
    </row>
    <row r="18" spans="1:8" x14ac:dyDescent="0.2">
      <c r="A18" s="3"/>
      <c r="B18" s="3"/>
      <c r="C18" s="3"/>
      <c r="D18" s="3"/>
      <c r="E18" s="3"/>
      <c r="F18" s="3"/>
    </row>
    <row r="19" spans="1:8" x14ac:dyDescent="0.2">
      <c r="A19" s="3"/>
      <c r="B19" s="3"/>
      <c r="C19" s="3"/>
      <c r="D19" s="3"/>
      <c r="E19" s="3"/>
      <c r="F19" s="3"/>
    </row>
    <row r="20" spans="1:8" x14ac:dyDescent="0.2">
      <c r="A20" s="3"/>
      <c r="B20" s="3"/>
      <c r="C20" s="3"/>
      <c r="D20" s="3"/>
      <c r="E20" s="3"/>
      <c r="F20" s="3"/>
    </row>
    <row r="21" spans="1:8" x14ac:dyDescent="0.2">
      <c r="A21" s="8"/>
      <c r="B21" s="5"/>
      <c r="C21" s="3"/>
      <c r="D21" s="3"/>
      <c r="E21" s="9"/>
      <c r="F21" s="3"/>
    </row>
    <row r="22" spans="1:8" x14ac:dyDescent="0.2">
      <c r="A22" s="3"/>
      <c r="B22" s="3"/>
      <c r="C22" s="3"/>
      <c r="D22" s="3"/>
      <c r="E22" s="3"/>
      <c r="F22" s="3"/>
    </row>
    <row r="23" spans="1:8" x14ac:dyDescent="0.2">
      <c r="A23" s="10"/>
      <c r="B23" s="3"/>
      <c r="C23" s="3"/>
      <c r="D23" s="3"/>
      <c r="E23" s="9"/>
      <c r="F23" s="3"/>
    </row>
    <row r="24" spans="1:8" x14ac:dyDescent="0.2">
      <c r="A24" s="3"/>
      <c r="B24" s="11"/>
      <c r="C24" s="11"/>
      <c r="D24" s="3"/>
      <c r="E24" s="3"/>
      <c r="F24" s="3"/>
    </row>
    <row r="25" spans="1:8" x14ac:dyDescent="0.2">
      <c r="A25" s="17"/>
      <c r="B25" s="18"/>
      <c r="C25" s="18"/>
      <c r="D25" s="18"/>
      <c r="E25" s="13"/>
      <c r="F25" s="18"/>
      <c r="G25" s="19"/>
      <c r="H25" s="19"/>
    </row>
    <row r="26" spans="1:8" x14ac:dyDescent="0.2">
      <c r="A26" s="18"/>
      <c r="B26" s="18"/>
      <c r="C26" s="18"/>
      <c r="D26" s="18"/>
      <c r="E26" s="18"/>
      <c r="F26" s="18"/>
      <c r="G26" s="19"/>
      <c r="H26" s="19"/>
    </row>
    <row r="27" spans="1:8" x14ac:dyDescent="0.2">
      <c r="A27" s="17" t="s">
        <v>16</v>
      </c>
      <c r="B27" s="18" t="s">
        <v>28</v>
      </c>
      <c r="C27" s="18"/>
      <c r="D27" s="17"/>
      <c r="E27" s="19"/>
      <c r="F27" s="19"/>
      <c r="G27" s="13">
        <f>'Delavnica gradbena dela'!F64</f>
        <v>0</v>
      </c>
      <c r="H27" s="18" t="s">
        <v>12</v>
      </c>
    </row>
    <row r="28" spans="1:8" x14ac:dyDescent="0.2">
      <c r="A28" s="17"/>
      <c r="B28" s="18"/>
      <c r="C28" s="19"/>
      <c r="D28" s="19"/>
      <c r="E28" s="19"/>
      <c r="F28" s="19"/>
      <c r="G28" s="19"/>
      <c r="H28" s="19"/>
    </row>
    <row r="29" spans="1:8" x14ac:dyDescent="0.2">
      <c r="A29" s="17" t="s">
        <v>17</v>
      </c>
      <c r="B29" s="18" t="s">
        <v>29</v>
      </c>
      <c r="C29" s="18"/>
      <c r="D29" s="17"/>
      <c r="E29" s="19"/>
      <c r="F29" s="19"/>
      <c r="G29" s="13">
        <f>'Delavnica obrtniška dela'!F82</f>
        <v>0</v>
      </c>
      <c r="H29" s="18" t="s">
        <v>12</v>
      </c>
    </row>
    <row r="30" spans="1:8" x14ac:dyDescent="0.2">
      <c r="A30" s="19"/>
      <c r="B30" s="19"/>
      <c r="C30" s="19"/>
      <c r="D30" s="19"/>
      <c r="E30" s="19"/>
      <c r="F30" s="19"/>
      <c r="G30" s="19"/>
      <c r="H30" s="19"/>
    </row>
    <row r="31" spans="1:8" x14ac:dyDescent="0.2">
      <c r="A31" s="18"/>
      <c r="B31" s="18"/>
      <c r="C31" s="18"/>
      <c r="D31" s="18"/>
      <c r="E31" s="20"/>
      <c r="F31" s="20"/>
      <c r="G31" s="18"/>
      <c r="H31" s="18"/>
    </row>
    <row r="32" spans="1:8" x14ac:dyDescent="0.2">
      <c r="A32" s="21"/>
      <c r="B32" s="21"/>
      <c r="C32" s="21"/>
      <c r="D32" s="21"/>
      <c r="E32" s="19"/>
      <c r="F32" s="19"/>
      <c r="G32" s="21"/>
      <c r="H32" s="21"/>
    </row>
    <row r="33" spans="1:8" x14ac:dyDescent="0.2">
      <c r="A33" s="18"/>
      <c r="B33" s="12" t="s">
        <v>13</v>
      </c>
      <c r="C33" s="18"/>
      <c r="D33" s="18"/>
      <c r="E33" s="19"/>
      <c r="F33" s="19"/>
      <c r="G33" s="22">
        <f>SUM(G27:G32)</f>
        <v>0</v>
      </c>
      <c r="H33" s="18" t="s">
        <v>12</v>
      </c>
    </row>
    <row r="34" spans="1:8" x14ac:dyDescent="0.2">
      <c r="A34" s="18"/>
      <c r="B34" s="18"/>
      <c r="C34" s="18"/>
      <c r="D34" s="18"/>
      <c r="E34" s="19"/>
      <c r="F34" s="19"/>
      <c r="G34" s="18"/>
      <c r="H34" s="18"/>
    </row>
    <row r="35" spans="1:8" x14ac:dyDescent="0.2">
      <c r="A35" s="18"/>
      <c r="B35" s="12" t="s">
        <v>14</v>
      </c>
      <c r="C35" s="18"/>
      <c r="D35" s="18"/>
      <c r="E35" s="19"/>
      <c r="F35" s="19"/>
      <c r="G35" s="22">
        <f>G33*0.22</f>
        <v>0</v>
      </c>
      <c r="H35" s="18" t="s">
        <v>12</v>
      </c>
    </row>
    <row r="36" spans="1:8" x14ac:dyDescent="0.2">
      <c r="A36" s="18"/>
      <c r="B36" s="18"/>
      <c r="C36" s="18"/>
      <c r="D36" s="18"/>
      <c r="E36" s="20"/>
      <c r="F36" s="20"/>
      <c r="G36" s="18"/>
      <c r="H36" s="18"/>
    </row>
    <row r="37" spans="1:8" x14ac:dyDescent="0.2">
      <c r="A37" s="21"/>
      <c r="B37" s="21"/>
      <c r="C37" s="21"/>
      <c r="D37" s="21"/>
      <c r="E37" s="19"/>
      <c r="F37" s="19"/>
      <c r="G37" s="21"/>
      <c r="H37" s="21"/>
    </row>
    <row r="38" spans="1:8" x14ac:dyDescent="0.2">
      <c r="A38" s="18"/>
      <c r="B38" s="12" t="s">
        <v>15</v>
      </c>
      <c r="C38" s="18"/>
      <c r="D38" s="18"/>
      <c r="E38" s="19"/>
      <c r="F38" s="19"/>
      <c r="G38" s="23">
        <f>SUM(G33:G37)</f>
        <v>0</v>
      </c>
      <c r="H38" s="12" t="s">
        <v>12</v>
      </c>
    </row>
    <row r="39" spans="1:8" x14ac:dyDescent="0.2">
      <c r="A39" s="19"/>
      <c r="B39" s="19"/>
      <c r="C39" s="19"/>
      <c r="D39" s="19"/>
      <c r="E39" s="19"/>
      <c r="F39" s="19"/>
      <c r="G39" s="19"/>
      <c r="H39" s="19"/>
    </row>
    <row r="40" spans="1:8" x14ac:dyDescent="0.2">
      <c r="A40" s="19"/>
      <c r="B40" s="19"/>
      <c r="C40" s="19"/>
      <c r="D40" s="19"/>
      <c r="E40" s="19"/>
      <c r="F40" s="19"/>
      <c r="G40" s="19"/>
      <c r="H40" s="19"/>
    </row>
    <row r="41" spans="1:8" x14ac:dyDescent="0.2">
      <c r="A41" s="19"/>
      <c r="B41" s="19"/>
      <c r="C41" s="19"/>
      <c r="D41" s="19"/>
      <c r="E41" s="19"/>
      <c r="F41" s="19"/>
      <c r="G41" s="19"/>
      <c r="H41" s="19"/>
    </row>
    <row r="42" spans="1:8" x14ac:dyDescent="0.2">
      <c r="A42" s="18"/>
      <c r="B42" s="12"/>
      <c r="C42" s="18"/>
      <c r="D42" s="18"/>
      <c r="E42" s="19"/>
      <c r="F42" s="19"/>
      <c r="G42" s="22"/>
      <c r="H42" s="18"/>
    </row>
    <row r="43" spans="1:8" x14ac:dyDescent="0.2">
      <c r="A43" s="18"/>
      <c r="B43" s="18"/>
      <c r="C43" s="18"/>
      <c r="D43" s="18"/>
      <c r="E43" s="19"/>
      <c r="F43" s="19"/>
      <c r="G43" s="18"/>
      <c r="H43" s="18"/>
    </row>
    <row r="44" spans="1:8" x14ac:dyDescent="0.2">
      <c r="A44" s="19"/>
      <c r="B44" s="19"/>
      <c r="C44" s="19"/>
      <c r="D44" s="19"/>
      <c r="E44" s="19"/>
      <c r="F44" s="19"/>
      <c r="G44" s="19"/>
      <c r="H44" s="19"/>
    </row>
    <row r="45" spans="1:8" x14ac:dyDescent="0.2">
      <c r="A45" s="19"/>
      <c r="B45" s="19"/>
      <c r="C45" s="19"/>
      <c r="D45" s="19"/>
      <c r="E45" s="19"/>
      <c r="F45" s="19"/>
      <c r="G45" s="19"/>
      <c r="H45" s="19"/>
    </row>
  </sheetData>
  <sheetProtection password="D9D6" sheet="1" objects="1" scenarios="1"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view="pageBreakPreview" zoomScaleNormal="100" zoomScaleSheetLayoutView="100" workbookViewId="0">
      <pane ySplit="660" topLeftCell="A6" activePane="bottomLeft"/>
      <selection pane="bottomLeft" activeCell="E6" sqref="E6"/>
    </sheetView>
  </sheetViews>
  <sheetFormatPr defaultColWidth="8.85546875" defaultRowHeight="12" x14ac:dyDescent="0.2"/>
  <cols>
    <col min="1" max="1" width="7.7109375" style="2" customWidth="1"/>
    <col min="2" max="2" width="36.7109375" style="2" customWidth="1"/>
    <col min="3" max="3" width="6.7109375" style="1" customWidth="1"/>
    <col min="4" max="6" width="9.7109375" style="1" customWidth="1"/>
    <col min="7" max="16384" width="8.85546875" style="1"/>
  </cols>
  <sheetData>
    <row r="1" spans="1:6" s="25" customFormat="1" x14ac:dyDescent="0.2">
      <c r="A1" s="29" t="s">
        <v>0</v>
      </c>
      <c r="B1" s="30" t="s">
        <v>1</v>
      </c>
      <c r="C1" s="30" t="s">
        <v>2</v>
      </c>
      <c r="D1" s="30" t="s">
        <v>3</v>
      </c>
      <c r="E1" s="30" t="s">
        <v>4</v>
      </c>
      <c r="F1" s="31" t="s">
        <v>5</v>
      </c>
    </row>
    <row r="2" spans="1:6" s="25" customFormat="1" x14ac:dyDescent="0.2">
      <c r="A2" s="32"/>
      <c r="B2" s="33"/>
      <c r="C2" s="28"/>
      <c r="D2" s="28"/>
      <c r="E2" s="33" t="s">
        <v>19</v>
      </c>
      <c r="F2" s="34" t="s">
        <v>19</v>
      </c>
    </row>
    <row r="3" spans="1:6" s="25" customFormat="1" x14ac:dyDescent="0.2">
      <c r="A3" s="32"/>
      <c r="B3" s="33"/>
      <c r="C3" s="28"/>
      <c r="D3" s="28"/>
      <c r="E3" s="28"/>
      <c r="F3" s="35"/>
    </row>
    <row r="4" spans="1:6" s="25" customFormat="1" x14ac:dyDescent="0.2">
      <c r="A4" s="36" t="s">
        <v>16</v>
      </c>
      <c r="B4" s="37" t="s">
        <v>30</v>
      </c>
      <c r="C4" s="28"/>
      <c r="D4" s="28"/>
      <c r="E4" s="28"/>
      <c r="F4" s="35"/>
    </row>
    <row r="5" spans="1:6" s="25" customFormat="1" x14ac:dyDescent="0.2">
      <c r="A5" s="32"/>
      <c r="B5" s="33"/>
      <c r="C5" s="28"/>
      <c r="D5" s="28"/>
      <c r="E5" s="28"/>
      <c r="F5" s="35"/>
    </row>
    <row r="6" spans="1:6" s="25" customFormat="1" ht="36" x14ac:dyDescent="0.2">
      <c r="A6" s="32">
        <v>1</v>
      </c>
      <c r="B6" s="38" t="s">
        <v>157</v>
      </c>
      <c r="C6" s="28" t="s">
        <v>23</v>
      </c>
      <c r="D6" s="26">
        <v>1</v>
      </c>
      <c r="E6" s="27">
        <v>0</v>
      </c>
      <c r="F6" s="39">
        <f>D6*E6</f>
        <v>0</v>
      </c>
    </row>
    <row r="7" spans="1:6" s="25" customFormat="1" ht="108" x14ac:dyDescent="0.2">
      <c r="A7" s="32">
        <v>2</v>
      </c>
      <c r="B7" s="40" t="s">
        <v>67</v>
      </c>
      <c r="C7" s="60" t="s">
        <v>55</v>
      </c>
      <c r="D7" s="26">
        <v>1042</v>
      </c>
      <c r="E7" s="27">
        <v>0</v>
      </c>
      <c r="F7" s="39">
        <f t="shared" ref="F7:F18" si="0">D7*E7</f>
        <v>0</v>
      </c>
    </row>
    <row r="8" spans="1:6" s="25" customFormat="1" ht="108" x14ac:dyDescent="0.2">
      <c r="A8" s="32">
        <v>3</v>
      </c>
      <c r="B8" s="40" t="s">
        <v>126</v>
      </c>
      <c r="C8" s="60" t="s">
        <v>63</v>
      </c>
      <c r="D8" s="26">
        <v>58</v>
      </c>
      <c r="E8" s="27">
        <v>0</v>
      </c>
      <c r="F8" s="39">
        <f t="shared" si="0"/>
        <v>0</v>
      </c>
    </row>
    <row r="9" spans="1:6" s="25" customFormat="1" ht="48" x14ac:dyDescent="0.2">
      <c r="A9" s="32">
        <v>4</v>
      </c>
      <c r="B9" s="38" t="s">
        <v>104</v>
      </c>
      <c r="C9" s="60" t="s">
        <v>56</v>
      </c>
      <c r="D9" s="26">
        <v>55</v>
      </c>
      <c r="E9" s="27">
        <v>0</v>
      </c>
      <c r="F9" s="39">
        <f t="shared" si="0"/>
        <v>0</v>
      </c>
    </row>
    <row r="10" spans="1:6" s="25" customFormat="1" ht="48" x14ac:dyDescent="0.2">
      <c r="A10" s="32">
        <v>5</v>
      </c>
      <c r="B10" s="38" t="s">
        <v>105</v>
      </c>
      <c r="C10" s="60" t="s">
        <v>56</v>
      </c>
      <c r="D10" s="26">
        <v>114</v>
      </c>
      <c r="E10" s="27">
        <v>0</v>
      </c>
      <c r="F10" s="39">
        <f t="shared" si="0"/>
        <v>0</v>
      </c>
    </row>
    <row r="11" spans="1:6" s="25" customFormat="1" ht="60" x14ac:dyDescent="0.2">
      <c r="A11" s="32">
        <v>6</v>
      </c>
      <c r="B11" s="38" t="s">
        <v>37</v>
      </c>
      <c r="C11" s="60" t="s">
        <v>22</v>
      </c>
      <c r="D11" s="26">
        <v>3</v>
      </c>
      <c r="E11" s="27">
        <v>0</v>
      </c>
      <c r="F11" s="39">
        <f t="shared" si="0"/>
        <v>0</v>
      </c>
    </row>
    <row r="12" spans="1:6" s="25" customFormat="1" ht="72" x14ac:dyDescent="0.2">
      <c r="A12" s="32">
        <v>7</v>
      </c>
      <c r="B12" s="38" t="s">
        <v>66</v>
      </c>
      <c r="C12" s="60" t="s">
        <v>22</v>
      </c>
      <c r="D12" s="26">
        <v>8</v>
      </c>
      <c r="E12" s="27">
        <v>0</v>
      </c>
      <c r="F12" s="39">
        <f t="shared" si="0"/>
        <v>0</v>
      </c>
    </row>
    <row r="13" spans="1:6" s="25" customFormat="1" ht="60" x14ac:dyDescent="0.2">
      <c r="A13" s="32">
        <v>8</v>
      </c>
      <c r="B13" s="38" t="s">
        <v>58</v>
      </c>
      <c r="C13" s="60" t="s">
        <v>75</v>
      </c>
      <c r="D13" s="26">
        <v>150</v>
      </c>
      <c r="E13" s="27">
        <v>0</v>
      </c>
      <c r="F13" s="39">
        <f t="shared" si="0"/>
        <v>0</v>
      </c>
    </row>
    <row r="14" spans="1:6" s="25" customFormat="1" ht="72" x14ac:dyDescent="0.2">
      <c r="A14" s="32">
        <v>9</v>
      </c>
      <c r="B14" s="41" t="s">
        <v>60</v>
      </c>
      <c r="C14" s="60" t="s">
        <v>22</v>
      </c>
      <c r="D14" s="26">
        <v>6</v>
      </c>
      <c r="E14" s="27">
        <v>0</v>
      </c>
      <c r="F14" s="39">
        <f t="shared" si="0"/>
        <v>0</v>
      </c>
    </row>
    <row r="15" spans="1:6" s="25" customFormat="1" ht="36" x14ac:dyDescent="0.2">
      <c r="A15" s="32">
        <v>10</v>
      </c>
      <c r="B15" s="41" t="s">
        <v>143</v>
      </c>
      <c r="C15" s="60" t="s">
        <v>22</v>
      </c>
      <c r="D15" s="26">
        <v>2</v>
      </c>
      <c r="E15" s="27">
        <v>0</v>
      </c>
      <c r="F15" s="39">
        <f t="shared" si="0"/>
        <v>0</v>
      </c>
    </row>
    <row r="16" spans="1:6" s="25" customFormat="1" ht="84" x14ac:dyDescent="0.2">
      <c r="A16" s="32">
        <v>11</v>
      </c>
      <c r="B16" s="38" t="s">
        <v>48</v>
      </c>
      <c r="C16" s="60" t="s">
        <v>63</v>
      </c>
      <c r="D16" s="26">
        <v>40</v>
      </c>
      <c r="E16" s="27">
        <v>0</v>
      </c>
      <c r="F16" s="39">
        <f t="shared" si="0"/>
        <v>0</v>
      </c>
    </row>
    <row r="17" spans="1:6" s="25" customFormat="1" ht="48" x14ac:dyDescent="0.2">
      <c r="A17" s="32">
        <v>12</v>
      </c>
      <c r="B17" s="40" t="s">
        <v>64</v>
      </c>
      <c r="C17" s="60" t="s">
        <v>63</v>
      </c>
      <c r="D17" s="26">
        <v>6.5</v>
      </c>
      <c r="E17" s="27">
        <v>0</v>
      </c>
      <c r="F17" s="39">
        <f t="shared" si="0"/>
        <v>0</v>
      </c>
    </row>
    <row r="18" spans="1:6" s="25" customFormat="1" ht="72" x14ac:dyDescent="0.2">
      <c r="A18" s="32">
        <v>13</v>
      </c>
      <c r="B18" s="40" t="s">
        <v>65</v>
      </c>
      <c r="C18" s="60" t="s">
        <v>63</v>
      </c>
      <c r="D18" s="26">
        <v>7</v>
      </c>
      <c r="E18" s="27">
        <v>0</v>
      </c>
      <c r="F18" s="39">
        <f t="shared" si="0"/>
        <v>0</v>
      </c>
    </row>
    <row r="19" spans="1:6" s="25" customFormat="1" ht="60" x14ac:dyDescent="0.2">
      <c r="A19" s="32">
        <v>14</v>
      </c>
      <c r="B19" s="41" t="s">
        <v>59</v>
      </c>
      <c r="C19" s="60"/>
      <c r="D19" s="26"/>
      <c r="E19" s="39"/>
      <c r="F19" s="39"/>
    </row>
    <row r="20" spans="1:6" s="25" customFormat="1" ht="36" x14ac:dyDescent="0.2">
      <c r="A20" s="32" t="s">
        <v>25</v>
      </c>
      <c r="B20" s="41" t="s">
        <v>106</v>
      </c>
      <c r="C20" s="60" t="s">
        <v>20</v>
      </c>
      <c r="D20" s="26">
        <v>1</v>
      </c>
      <c r="E20" s="27">
        <v>0</v>
      </c>
      <c r="F20" s="39">
        <f t="shared" ref="F20:F60" si="1">D20*E20</f>
        <v>0</v>
      </c>
    </row>
    <row r="21" spans="1:6" s="25" customFormat="1" ht="36" x14ac:dyDescent="0.2">
      <c r="A21" s="32" t="s">
        <v>26</v>
      </c>
      <c r="B21" s="41" t="s">
        <v>107</v>
      </c>
      <c r="C21" s="60" t="s">
        <v>20</v>
      </c>
      <c r="D21" s="26">
        <v>1</v>
      </c>
      <c r="E21" s="27">
        <v>0</v>
      </c>
      <c r="F21" s="39">
        <f t="shared" si="1"/>
        <v>0</v>
      </c>
    </row>
    <row r="22" spans="1:6" s="25" customFormat="1" ht="24" x14ac:dyDescent="0.2">
      <c r="A22" s="32" t="s">
        <v>32</v>
      </c>
      <c r="B22" s="41" t="s">
        <v>108</v>
      </c>
      <c r="C22" s="60" t="s">
        <v>20</v>
      </c>
      <c r="D22" s="26">
        <v>2</v>
      </c>
      <c r="E22" s="27">
        <v>0</v>
      </c>
      <c r="F22" s="39">
        <f t="shared" si="1"/>
        <v>0</v>
      </c>
    </row>
    <row r="23" spans="1:6" s="25" customFormat="1" ht="48" x14ac:dyDescent="0.2">
      <c r="A23" s="32" t="s">
        <v>43</v>
      </c>
      <c r="B23" s="41" t="s">
        <v>142</v>
      </c>
      <c r="C23" s="60" t="s">
        <v>20</v>
      </c>
      <c r="D23" s="26">
        <v>1</v>
      </c>
      <c r="E23" s="27">
        <v>0</v>
      </c>
      <c r="F23" s="39">
        <f t="shared" si="1"/>
        <v>0</v>
      </c>
    </row>
    <row r="24" spans="1:6" s="25" customFormat="1" ht="72" x14ac:dyDescent="0.2">
      <c r="A24" s="42">
        <v>15</v>
      </c>
      <c r="B24" s="38" t="s">
        <v>53</v>
      </c>
      <c r="C24" s="43" t="s">
        <v>20</v>
      </c>
      <c r="D24" s="44">
        <v>13</v>
      </c>
      <c r="E24" s="27">
        <v>0</v>
      </c>
      <c r="F24" s="39">
        <f t="shared" si="1"/>
        <v>0</v>
      </c>
    </row>
    <row r="25" spans="1:6" s="25" customFormat="1" ht="72" x14ac:dyDescent="0.2">
      <c r="A25" s="42">
        <v>16</v>
      </c>
      <c r="B25" s="38" t="s">
        <v>115</v>
      </c>
      <c r="C25" s="43" t="s">
        <v>20</v>
      </c>
      <c r="D25" s="44">
        <v>1</v>
      </c>
      <c r="E25" s="27">
        <v>0</v>
      </c>
      <c r="F25" s="39">
        <f t="shared" si="1"/>
        <v>0</v>
      </c>
    </row>
    <row r="26" spans="1:6" s="25" customFormat="1" ht="72" x14ac:dyDescent="0.2">
      <c r="A26" s="42">
        <v>17</v>
      </c>
      <c r="B26" s="38" t="s">
        <v>54</v>
      </c>
      <c r="C26" s="43" t="s">
        <v>20</v>
      </c>
      <c r="D26" s="44">
        <v>1</v>
      </c>
      <c r="E26" s="27">
        <v>0</v>
      </c>
      <c r="F26" s="39">
        <f t="shared" si="1"/>
        <v>0</v>
      </c>
    </row>
    <row r="27" spans="1:6" s="25" customFormat="1" ht="72" x14ac:dyDescent="0.2">
      <c r="A27" s="42">
        <v>18</v>
      </c>
      <c r="B27" s="41" t="s">
        <v>57</v>
      </c>
      <c r="C27" s="43" t="s">
        <v>20</v>
      </c>
      <c r="D27" s="44">
        <v>1</v>
      </c>
      <c r="E27" s="27">
        <v>0</v>
      </c>
      <c r="F27" s="39">
        <f t="shared" si="1"/>
        <v>0</v>
      </c>
    </row>
    <row r="28" spans="1:6" s="25" customFormat="1" ht="60" x14ac:dyDescent="0.2">
      <c r="A28" s="42">
        <v>19</v>
      </c>
      <c r="B28" s="38" t="s">
        <v>35</v>
      </c>
      <c r="C28" s="43" t="s">
        <v>27</v>
      </c>
      <c r="D28" s="44">
        <v>39</v>
      </c>
      <c r="E28" s="27">
        <v>0</v>
      </c>
      <c r="F28" s="39">
        <f t="shared" si="1"/>
        <v>0</v>
      </c>
    </row>
    <row r="29" spans="1:6" s="25" customFormat="1" ht="72" x14ac:dyDescent="0.2">
      <c r="A29" s="42">
        <v>20</v>
      </c>
      <c r="B29" s="41" t="s">
        <v>62</v>
      </c>
      <c r="C29" s="43" t="s">
        <v>56</v>
      </c>
      <c r="D29" s="45">
        <v>17</v>
      </c>
      <c r="E29" s="27">
        <v>0</v>
      </c>
      <c r="F29" s="39">
        <f t="shared" si="1"/>
        <v>0</v>
      </c>
    </row>
    <row r="30" spans="1:6" s="25" customFormat="1" ht="60" x14ac:dyDescent="0.2">
      <c r="A30" s="42">
        <v>21</v>
      </c>
      <c r="B30" s="46" t="s">
        <v>150</v>
      </c>
      <c r="C30" s="43" t="s">
        <v>22</v>
      </c>
      <c r="D30" s="44">
        <v>6</v>
      </c>
      <c r="E30" s="27">
        <v>0</v>
      </c>
      <c r="F30" s="39">
        <f t="shared" si="1"/>
        <v>0</v>
      </c>
    </row>
    <row r="31" spans="1:6" s="25" customFormat="1" ht="72" x14ac:dyDescent="0.2">
      <c r="A31" s="42">
        <v>22</v>
      </c>
      <c r="B31" s="38" t="s">
        <v>138</v>
      </c>
      <c r="C31" s="43" t="s">
        <v>22</v>
      </c>
      <c r="D31" s="44">
        <v>1</v>
      </c>
      <c r="E31" s="27">
        <v>0</v>
      </c>
      <c r="F31" s="39">
        <f t="shared" si="1"/>
        <v>0</v>
      </c>
    </row>
    <row r="32" spans="1:6" s="25" customFormat="1" ht="48" x14ac:dyDescent="0.2">
      <c r="A32" s="42">
        <v>23</v>
      </c>
      <c r="B32" s="38" t="s">
        <v>61</v>
      </c>
      <c r="C32" s="43" t="s">
        <v>22</v>
      </c>
      <c r="D32" s="44">
        <v>2</v>
      </c>
      <c r="E32" s="27">
        <v>0</v>
      </c>
      <c r="F32" s="39">
        <f t="shared" si="1"/>
        <v>0</v>
      </c>
    </row>
    <row r="33" spans="1:7" s="25" customFormat="1" ht="48" x14ac:dyDescent="0.2">
      <c r="A33" s="42">
        <v>24</v>
      </c>
      <c r="B33" s="38" t="s">
        <v>70</v>
      </c>
      <c r="C33" s="43" t="s">
        <v>63</v>
      </c>
      <c r="D33" s="44">
        <v>150</v>
      </c>
      <c r="E33" s="27">
        <v>0</v>
      </c>
      <c r="F33" s="39">
        <f t="shared" si="1"/>
        <v>0</v>
      </c>
    </row>
    <row r="34" spans="1:7" s="25" customFormat="1" ht="60" x14ac:dyDescent="0.2">
      <c r="A34" s="42">
        <v>25</v>
      </c>
      <c r="B34" s="38" t="s">
        <v>80</v>
      </c>
      <c r="C34" s="43" t="s">
        <v>63</v>
      </c>
      <c r="D34" s="44">
        <v>90</v>
      </c>
      <c r="E34" s="27">
        <v>0</v>
      </c>
      <c r="F34" s="39">
        <f t="shared" si="1"/>
        <v>0</v>
      </c>
    </row>
    <row r="35" spans="1:7" s="25" customFormat="1" ht="36" x14ac:dyDescent="0.2">
      <c r="A35" s="42">
        <v>26</v>
      </c>
      <c r="B35" s="38" t="s">
        <v>168</v>
      </c>
      <c r="C35" s="43" t="s">
        <v>109</v>
      </c>
      <c r="D35" s="44">
        <v>0.5</v>
      </c>
      <c r="E35" s="27">
        <v>0</v>
      </c>
      <c r="F35" s="39">
        <f t="shared" si="1"/>
        <v>0</v>
      </c>
    </row>
    <row r="36" spans="1:7" s="25" customFormat="1" x14ac:dyDescent="0.2">
      <c r="A36" s="42">
        <v>27</v>
      </c>
      <c r="B36" s="38" t="s">
        <v>158</v>
      </c>
      <c r="C36" s="43" t="s">
        <v>75</v>
      </c>
      <c r="D36" s="44">
        <v>12</v>
      </c>
      <c r="E36" s="27">
        <v>0</v>
      </c>
      <c r="F36" s="39">
        <f t="shared" si="1"/>
        <v>0</v>
      </c>
    </row>
    <row r="37" spans="1:7" s="25" customFormat="1" x14ac:dyDescent="0.2">
      <c r="A37" s="42">
        <v>28</v>
      </c>
      <c r="B37" s="38" t="s">
        <v>159</v>
      </c>
      <c r="C37" s="43" t="s">
        <v>63</v>
      </c>
      <c r="D37" s="44">
        <v>12</v>
      </c>
      <c r="E37" s="27">
        <v>0</v>
      </c>
      <c r="F37" s="39">
        <f t="shared" si="1"/>
        <v>0</v>
      </c>
    </row>
    <row r="38" spans="1:7" s="25" customFormat="1" ht="24" x14ac:dyDescent="0.2">
      <c r="A38" s="42">
        <v>29</v>
      </c>
      <c r="B38" s="38" t="s">
        <v>88</v>
      </c>
      <c r="C38" s="43" t="s">
        <v>63</v>
      </c>
      <c r="D38" s="44">
        <v>20</v>
      </c>
      <c r="E38" s="27">
        <v>0</v>
      </c>
      <c r="F38" s="39">
        <f t="shared" si="1"/>
        <v>0</v>
      </c>
    </row>
    <row r="39" spans="1:7" s="25" customFormat="1" ht="36" x14ac:dyDescent="0.2">
      <c r="A39" s="42">
        <v>30</v>
      </c>
      <c r="B39" s="47" t="s">
        <v>155</v>
      </c>
      <c r="C39" s="43" t="s">
        <v>63</v>
      </c>
      <c r="D39" s="44">
        <v>35</v>
      </c>
      <c r="E39" s="27">
        <v>0</v>
      </c>
      <c r="F39" s="39">
        <f t="shared" si="1"/>
        <v>0</v>
      </c>
      <c r="G39" s="61"/>
    </row>
    <row r="40" spans="1:7" s="25" customFormat="1" ht="36" x14ac:dyDescent="0.2">
      <c r="A40" s="42">
        <v>31</v>
      </c>
      <c r="B40" s="38" t="s">
        <v>153</v>
      </c>
      <c r="C40" s="43" t="s">
        <v>109</v>
      </c>
      <c r="D40" s="44">
        <v>30</v>
      </c>
      <c r="E40" s="27">
        <v>0</v>
      </c>
      <c r="F40" s="39">
        <f t="shared" si="1"/>
        <v>0</v>
      </c>
    </row>
    <row r="41" spans="1:7" s="25" customFormat="1" ht="24" x14ac:dyDescent="0.2">
      <c r="A41" s="42">
        <v>32</v>
      </c>
      <c r="B41" s="38" t="s">
        <v>86</v>
      </c>
      <c r="C41" s="43" t="s">
        <v>109</v>
      </c>
      <c r="D41" s="44">
        <v>6</v>
      </c>
      <c r="E41" s="27">
        <v>0</v>
      </c>
      <c r="F41" s="39">
        <f t="shared" si="1"/>
        <v>0</v>
      </c>
    </row>
    <row r="42" spans="1:7" s="25" customFormat="1" ht="24" x14ac:dyDescent="0.2">
      <c r="A42" s="42">
        <v>33</v>
      </c>
      <c r="B42" s="38" t="s">
        <v>160</v>
      </c>
      <c r="C42" s="43" t="s">
        <v>109</v>
      </c>
      <c r="D42" s="44">
        <v>8</v>
      </c>
      <c r="E42" s="27">
        <v>0</v>
      </c>
      <c r="F42" s="39">
        <f t="shared" si="1"/>
        <v>0</v>
      </c>
    </row>
    <row r="43" spans="1:7" s="25" customFormat="1" ht="24" x14ac:dyDescent="0.2">
      <c r="A43" s="42">
        <v>34</v>
      </c>
      <c r="B43" s="47" t="s">
        <v>87</v>
      </c>
      <c r="C43" s="43" t="s">
        <v>109</v>
      </c>
      <c r="D43" s="44">
        <v>18</v>
      </c>
      <c r="E43" s="27">
        <v>0</v>
      </c>
      <c r="F43" s="39">
        <f t="shared" si="1"/>
        <v>0</v>
      </c>
      <c r="G43" s="61"/>
    </row>
    <row r="44" spans="1:7" s="25" customFormat="1" ht="60" x14ac:dyDescent="0.2">
      <c r="A44" s="42">
        <v>35</v>
      </c>
      <c r="B44" s="47" t="s">
        <v>180</v>
      </c>
      <c r="C44" s="43" t="s">
        <v>63</v>
      </c>
      <c r="D44" s="44">
        <v>35</v>
      </c>
      <c r="E44" s="27">
        <v>0</v>
      </c>
      <c r="F44" s="39">
        <f t="shared" si="1"/>
        <v>0</v>
      </c>
      <c r="G44" s="61"/>
    </row>
    <row r="45" spans="1:7" s="25" customFormat="1" ht="60" x14ac:dyDescent="0.2">
      <c r="A45" s="42">
        <v>36</v>
      </c>
      <c r="B45" s="38" t="s">
        <v>97</v>
      </c>
      <c r="C45" s="43" t="s">
        <v>75</v>
      </c>
      <c r="D45" s="44">
        <v>20</v>
      </c>
      <c r="E45" s="27">
        <v>0</v>
      </c>
      <c r="F45" s="39">
        <f t="shared" si="1"/>
        <v>0</v>
      </c>
    </row>
    <row r="46" spans="1:7" s="25" customFormat="1" ht="24" x14ac:dyDescent="0.2">
      <c r="A46" s="42">
        <v>37</v>
      </c>
      <c r="B46" s="38" t="s">
        <v>89</v>
      </c>
      <c r="C46" s="43" t="s">
        <v>23</v>
      </c>
      <c r="D46" s="44">
        <v>1</v>
      </c>
      <c r="E46" s="27">
        <v>0</v>
      </c>
      <c r="F46" s="39">
        <f t="shared" si="1"/>
        <v>0</v>
      </c>
    </row>
    <row r="47" spans="1:7" s="25" customFormat="1" ht="36" x14ac:dyDescent="0.2">
      <c r="A47" s="42">
        <v>38</v>
      </c>
      <c r="B47" s="38" t="s">
        <v>162</v>
      </c>
      <c r="C47" s="43" t="s">
        <v>22</v>
      </c>
      <c r="D47" s="44">
        <v>5</v>
      </c>
      <c r="E47" s="27">
        <v>0</v>
      </c>
      <c r="F47" s="39">
        <f t="shared" si="1"/>
        <v>0</v>
      </c>
    </row>
    <row r="48" spans="1:7" s="25" customFormat="1" x14ac:dyDescent="0.2">
      <c r="A48" s="42">
        <v>39</v>
      </c>
      <c r="B48" s="38" t="s">
        <v>152</v>
      </c>
      <c r="C48" s="43" t="s">
        <v>109</v>
      </c>
      <c r="D48" s="44">
        <v>10</v>
      </c>
      <c r="E48" s="27">
        <v>0</v>
      </c>
      <c r="F48" s="39">
        <f t="shared" si="1"/>
        <v>0</v>
      </c>
    </row>
    <row r="49" spans="1:6" s="25" customFormat="1" ht="24" x14ac:dyDescent="0.2">
      <c r="A49" s="42">
        <v>40</v>
      </c>
      <c r="B49" s="48" t="s">
        <v>90</v>
      </c>
      <c r="C49" s="43" t="s">
        <v>75</v>
      </c>
      <c r="D49" s="44">
        <v>54</v>
      </c>
      <c r="E49" s="27">
        <v>0</v>
      </c>
      <c r="F49" s="39">
        <f t="shared" si="1"/>
        <v>0</v>
      </c>
    </row>
    <row r="50" spans="1:6" s="25" customFormat="1" ht="48" x14ac:dyDescent="0.2">
      <c r="A50" s="42">
        <v>41</v>
      </c>
      <c r="B50" s="48" t="s">
        <v>92</v>
      </c>
      <c r="C50" s="43" t="s">
        <v>63</v>
      </c>
      <c r="D50" s="44">
        <v>20</v>
      </c>
      <c r="E50" s="27">
        <v>0</v>
      </c>
      <c r="F50" s="39">
        <f t="shared" si="1"/>
        <v>0</v>
      </c>
    </row>
    <row r="51" spans="1:6" s="25" customFormat="1" ht="48" x14ac:dyDescent="0.2">
      <c r="A51" s="42">
        <v>42</v>
      </c>
      <c r="B51" s="48" t="s">
        <v>91</v>
      </c>
      <c r="C51" s="43" t="s">
        <v>109</v>
      </c>
      <c r="D51" s="44">
        <v>2.75</v>
      </c>
      <c r="E51" s="27">
        <v>0</v>
      </c>
      <c r="F51" s="39">
        <f t="shared" si="1"/>
        <v>0</v>
      </c>
    </row>
    <row r="52" spans="1:6" s="25" customFormat="1" ht="24" x14ac:dyDescent="0.2">
      <c r="A52" s="42">
        <v>43</v>
      </c>
      <c r="B52" s="48" t="s">
        <v>161</v>
      </c>
      <c r="C52" s="43" t="s">
        <v>63</v>
      </c>
      <c r="D52" s="44">
        <v>12</v>
      </c>
      <c r="E52" s="27">
        <v>0</v>
      </c>
      <c r="F52" s="39">
        <f t="shared" si="1"/>
        <v>0</v>
      </c>
    </row>
    <row r="53" spans="1:6" s="25" customFormat="1" ht="24" x14ac:dyDescent="0.2">
      <c r="A53" s="42">
        <v>44</v>
      </c>
      <c r="B53" s="48" t="s">
        <v>154</v>
      </c>
      <c r="C53" s="43" t="s">
        <v>63</v>
      </c>
      <c r="D53" s="44">
        <v>100</v>
      </c>
      <c r="E53" s="27">
        <v>0</v>
      </c>
      <c r="F53" s="39">
        <f t="shared" si="1"/>
        <v>0</v>
      </c>
    </row>
    <row r="54" spans="1:6" s="25" customFormat="1" ht="144" x14ac:dyDescent="0.2">
      <c r="A54" s="42">
        <v>45</v>
      </c>
      <c r="B54" s="38" t="s">
        <v>68</v>
      </c>
      <c r="C54" s="43" t="s">
        <v>109</v>
      </c>
      <c r="D54" s="44">
        <v>9</v>
      </c>
      <c r="E54" s="27">
        <v>0</v>
      </c>
      <c r="F54" s="39">
        <f t="shared" si="1"/>
        <v>0</v>
      </c>
    </row>
    <row r="55" spans="1:6" s="25" customFormat="1" ht="120" x14ac:dyDescent="0.2">
      <c r="A55" s="42">
        <v>46</v>
      </c>
      <c r="B55" s="38" t="s">
        <v>145</v>
      </c>
      <c r="C55" s="43" t="s">
        <v>40</v>
      </c>
      <c r="D55" s="44">
        <v>1.3</v>
      </c>
      <c r="E55" s="27">
        <v>0</v>
      </c>
      <c r="F55" s="39">
        <f t="shared" si="1"/>
        <v>0</v>
      </c>
    </row>
    <row r="56" spans="1:6" s="25" customFormat="1" ht="96" x14ac:dyDescent="0.2">
      <c r="A56" s="42">
        <v>47</v>
      </c>
      <c r="B56" s="38" t="s">
        <v>144</v>
      </c>
      <c r="C56" s="43" t="s">
        <v>75</v>
      </c>
      <c r="D56" s="44">
        <v>20</v>
      </c>
      <c r="E56" s="27">
        <v>0</v>
      </c>
      <c r="F56" s="39">
        <f t="shared" si="1"/>
        <v>0</v>
      </c>
    </row>
    <row r="57" spans="1:6" s="25" customFormat="1" ht="96" x14ac:dyDescent="0.2">
      <c r="A57" s="42">
        <v>48</v>
      </c>
      <c r="B57" s="38" t="s">
        <v>127</v>
      </c>
      <c r="C57" s="43" t="s">
        <v>33</v>
      </c>
      <c r="D57" s="44">
        <v>135</v>
      </c>
      <c r="E57" s="27">
        <v>0</v>
      </c>
      <c r="F57" s="39">
        <f t="shared" si="1"/>
        <v>0</v>
      </c>
    </row>
    <row r="58" spans="1:6" s="25" customFormat="1" ht="60" x14ac:dyDescent="0.2">
      <c r="A58" s="42">
        <v>49</v>
      </c>
      <c r="B58" s="38" t="s">
        <v>36</v>
      </c>
      <c r="C58" s="43" t="s">
        <v>33</v>
      </c>
      <c r="D58" s="44">
        <v>6.5</v>
      </c>
      <c r="E58" s="27">
        <v>0</v>
      </c>
      <c r="F58" s="39">
        <f t="shared" si="1"/>
        <v>0</v>
      </c>
    </row>
    <row r="59" spans="1:6" s="25" customFormat="1" ht="36" x14ac:dyDescent="0.2">
      <c r="A59" s="42">
        <v>50</v>
      </c>
      <c r="B59" s="38" t="s">
        <v>79</v>
      </c>
      <c r="C59" s="43" t="s">
        <v>33</v>
      </c>
      <c r="D59" s="44">
        <v>150</v>
      </c>
      <c r="E59" s="27">
        <v>0</v>
      </c>
      <c r="F59" s="39">
        <f t="shared" si="1"/>
        <v>0</v>
      </c>
    </row>
    <row r="60" spans="1:6" s="25" customFormat="1" ht="158.25" x14ac:dyDescent="0.2">
      <c r="A60" s="42">
        <v>51</v>
      </c>
      <c r="B60" s="49" t="s">
        <v>181</v>
      </c>
      <c r="C60" s="43" t="s">
        <v>75</v>
      </c>
      <c r="D60" s="44">
        <v>10</v>
      </c>
      <c r="E60" s="27">
        <v>0</v>
      </c>
      <c r="F60" s="39">
        <f t="shared" si="1"/>
        <v>0</v>
      </c>
    </row>
    <row r="61" spans="1:6" s="25" customFormat="1" ht="36" x14ac:dyDescent="0.2">
      <c r="A61" s="42">
        <v>52</v>
      </c>
      <c r="B61" s="38" t="s">
        <v>128</v>
      </c>
      <c r="C61" s="43"/>
      <c r="D61" s="44"/>
      <c r="E61" s="39"/>
      <c r="F61" s="39"/>
    </row>
    <row r="62" spans="1:6" s="25" customFormat="1" x14ac:dyDescent="0.2">
      <c r="A62" s="42">
        <v>53</v>
      </c>
      <c r="B62" s="38" t="s">
        <v>39</v>
      </c>
      <c r="C62" s="43" t="s">
        <v>42</v>
      </c>
      <c r="D62" s="44">
        <v>50</v>
      </c>
      <c r="E62" s="27">
        <v>0</v>
      </c>
      <c r="F62" s="39">
        <f>D62*E62</f>
        <v>0</v>
      </c>
    </row>
    <row r="63" spans="1:6" s="25" customFormat="1" x14ac:dyDescent="0.2">
      <c r="A63" s="50"/>
      <c r="B63" s="51"/>
      <c r="C63" s="51"/>
      <c r="D63" s="52"/>
      <c r="E63" s="52"/>
      <c r="F63" s="53"/>
    </row>
    <row r="64" spans="1:6" s="25" customFormat="1" x14ac:dyDescent="0.2">
      <c r="A64" s="54"/>
      <c r="B64" s="55" t="s">
        <v>18</v>
      </c>
      <c r="C64" s="56"/>
      <c r="D64" s="57"/>
      <c r="E64" s="58"/>
      <c r="F64" s="59">
        <f>SUM(F6:F63)</f>
        <v>0</v>
      </c>
    </row>
    <row r="65" spans="1:6" s="25" customFormat="1" x14ac:dyDescent="0.2">
      <c r="A65" s="62"/>
      <c r="B65" s="62"/>
      <c r="D65" s="63"/>
      <c r="E65" s="63"/>
      <c r="F65" s="63"/>
    </row>
  </sheetData>
  <sheetProtection password="D9D6" sheet="1" objects="1" scenarios="1" selectLockedCells="1"/>
  <dataValidations count="1">
    <dataValidation type="custom" allowBlank="1" showInputMessage="1" showErrorMessage="1" error="Vse cene na enoto morajo biti vnesene v ponudbeni predračun na dve decimalni mesti natančno !" sqref="E6:E62">
      <formula1>OR(ROUND(MOD(E6*100,1),3)=0,ROUND(MOD(E6*100,1),3)=1)</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5"/>
  <sheetViews>
    <sheetView tabSelected="1" view="pageBreakPreview" topLeftCell="A18" zoomScale="110" zoomScaleNormal="100" zoomScaleSheetLayoutView="110" workbookViewId="0">
      <pane ySplit="645" topLeftCell="A6" activePane="bottomLeft"/>
      <selection activeCell="I47" sqref="I47"/>
      <selection pane="bottomLeft" activeCell="E6" sqref="E6"/>
    </sheetView>
  </sheetViews>
  <sheetFormatPr defaultColWidth="8.85546875" defaultRowHeight="12" x14ac:dyDescent="0.2"/>
  <cols>
    <col min="1" max="1" width="7.7109375" style="16" customWidth="1"/>
    <col min="2" max="2" width="36.7109375" style="2" customWidth="1"/>
    <col min="3" max="3" width="6.7109375" style="16" customWidth="1"/>
    <col min="4" max="6" width="9.7109375" style="16" customWidth="1"/>
    <col min="7" max="16384" width="8.85546875" style="16"/>
  </cols>
  <sheetData>
    <row r="1" spans="1:6" s="25" customFormat="1" x14ac:dyDescent="0.2">
      <c r="A1" s="29" t="s">
        <v>0</v>
      </c>
      <c r="B1" s="30" t="s">
        <v>1</v>
      </c>
      <c r="C1" s="30" t="s">
        <v>2</v>
      </c>
      <c r="D1" s="30" t="s">
        <v>3</v>
      </c>
      <c r="E1" s="30" t="s">
        <v>4</v>
      </c>
      <c r="F1" s="31" t="s">
        <v>5</v>
      </c>
    </row>
    <row r="2" spans="1:6" s="25" customFormat="1" x14ac:dyDescent="0.2">
      <c r="A2" s="64"/>
      <c r="B2" s="33"/>
      <c r="C2" s="28"/>
      <c r="D2" s="26"/>
      <c r="E2" s="65" t="s">
        <v>19</v>
      </c>
      <c r="F2" s="66" t="s">
        <v>19</v>
      </c>
    </row>
    <row r="3" spans="1:6" s="25" customFormat="1" x14ac:dyDescent="0.2">
      <c r="A3" s="64"/>
      <c r="B3" s="33"/>
      <c r="C3" s="28"/>
      <c r="D3" s="26"/>
      <c r="E3" s="26"/>
      <c r="F3" s="67"/>
    </row>
    <row r="4" spans="1:6" s="25" customFormat="1" x14ac:dyDescent="0.2">
      <c r="A4" s="36" t="s">
        <v>17</v>
      </c>
      <c r="B4" s="37" t="s">
        <v>31</v>
      </c>
      <c r="C4" s="28"/>
      <c r="D4" s="26"/>
      <c r="E4" s="26"/>
      <c r="F4" s="67"/>
    </row>
    <row r="5" spans="1:6" s="25" customFormat="1" x14ac:dyDescent="0.2">
      <c r="A5" s="64"/>
      <c r="B5" s="33"/>
      <c r="C5" s="28"/>
      <c r="D5" s="26"/>
      <c r="E5" s="26"/>
      <c r="F5" s="67"/>
    </row>
    <row r="6" spans="1:6" s="25" customFormat="1" ht="36" x14ac:dyDescent="0.2">
      <c r="A6" s="42">
        <v>1</v>
      </c>
      <c r="B6" s="48" t="s">
        <v>69</v>
      </c>
      <c r="C6" s="43" t="s">
        <v>41</v>
      </c>
      <c r="D6" s="44">
        <v>633</v>
      </c>
      <c r="E6" s="27">
        <v>0</v>
      </c>
      <c r="F6" s="39">
        <f>D6*E6</f>
        <v>0</v>
      </c>
    </row>
    <row r="7" spans="1:6" s="25" customFormat="1" ht="24" x14ac:dyDescent="0.2">
      <c r="A7" s="42">
        <v>2</v>
      </c>
      <c r="B7" s="38" t="s">
        <v>38</v>
      </c>
      <c r="C7" s="43" t="s">
        <v>41</v>
      </c>
      <c r="D7" s="44">
        <v>633</v>
      </c>
      <c r="E7" s="27">
        <v>0</v>
      </c>
      <c r="F7" s="39">
        <f t="shared" ref="F7:F70" si="0">D7*E7</f>
        <v>0</v>
      </c>
    </row>
    <row r="8" spans="1:6" s="25" customFormat="1" ht="36" x14ac:dyDescent="0.2">
      <c r="A8" s="42">
        <v>3</v>
      </c>
      <c r="B8" s="38" t="s">
        <v>164</v>
      </c>
      <c r="C8" s="43" t="s">
        <v>23</v>
      </c>
      <c r="D8" s="44">
        <v>1</v>
      </c>
      <c r="E8" s="27">
        <v>0</v>
      </c>
      <c r="F8" s="39">
        <f t="shared" si="0"/>
        <v>0</v>
      </c>
    </row>
    <row r="9" spans="1:6" s="25" customFormat="1" ht="204" x14ac:dyDescent="0.2">
      <c r="A9" s="42">
        <v>4</v>
      </c>
      <c r="B9" s="38" t="s">
        <v>93</v>
      </c>
      <c r="C9" s="68" t="s">
        <v>33</v>
      </c>
      <c r="D9" s="69">
        <v>581</v>
      </c>
      <c r="E9" s="27">
        <v>0</v>
      </c>
      <c r="F9" s="39">
        <f>D9*E9</f>
        <v>0</v>
      </c>
    </row>
    <row r="10" spans="1:6" s="25" customFormat="1" ht="24" x14ac:dyDescent="0.2">
      <c r="A10" s="42" t="s">
        <v>25</v>
      </c>
      <c r="B10" s="38" t="s">
        <v>94</v>
      </c>
      <c r="C10" s="68" t="s">
        <v>33</v>
      </c>
      <c r="D10" s="69">
        <v>581</v>
      </c>
      <c r="E10" s="39"/>
      <c r="F10" s="39"/>
    </row>
    <row r="11" spans="1:6" s="25" customFormat="1" ht="15" x14ac:dyDescent="0.2">
      <c r="A11" s="42" t="s">
        <v>26</v>
      </c>
      <c r="B11" s="38" t="s">
        <v>95</v>
      </c>
      <c r="C11" s="68" t="s">
        <v>33</v>
      </c>
      <c r="D11" s="69">
        <v>581</v>
      </c>
      <c r="E11" s="39"/>
      <c r="F11" s="39"/>
    </row>
    <row r="12" spans="1:6" s="25" customFormat="1" ht="15" x14ac:dyDescent="0.2">
      <c r="A12" s="42" t="s">
        <v>32</v>
      </c>
      <c r="B12" s="38" t="s">
        <v>96</v>
      </c>
      <c r="C12" s="68" t="s">
        <v>33</v>
      </c>
      <c r="D12" s="69">
        <v>581</v>
      </c>
      <c r="E12" s="39"/>
      <c r="F12" s="39"/>
    </row>
    <row r="13" spans="1:6" s="25" customFormat="1" ht="15" x14ac:dyDescent="0.2">
      <c r="A13" s="42" t="s">
        <v>43</v>
      </c>
      <c r="B13" s="38" t="s">
        <v>46</v>
      </c>
      <c r="C13" s="68" t="s">
        <v>33</v>
      </c>
      <c r="D13" s="69">
        <v>581</v>
      </c>
      <c r="E13" s="39"/>
      <c r="F13" s="39"/>
    </row>
    <row r="14" spans="1:6" s="25" customFormat="1" ht="15" x14ac:dyDescent="0.2">
      <c r="A14" s="42" t="s">
        <v>44</v>
      </c>
      <c r="B14" s="38" t="s">
        <v>163</v>
      </c>
      <c r="C14" s="68" t="s">
        <v>33</v>
      </c>
      <c r="D14" s="69">
        <v>581</v>
      </c>
      <c r="E14" s="39"/>
      <c r="F14" s="39"/>
    </row>
    <row r="15" spans="1:6" s="25" customFormat="1" ht="15" x14ac:dyDescent="0.2">
      <c r="A15" s="42" t="s">
        <v>45</v>
      </c>
      <c r="B15" s="38" t="s">
        <v>47</v>
      </c>
      <c r="C15" s="68" t="s">
        <v>27</v>
      </c>
      <c r="D15" s="69">
        <v>150</v>
      </c>
      <c r="E15" s="39"/>
      <c r="F15" s="39"/>
    </row>
    <row r="16" spans="1:6" s="25" customFormat="1" ht="15" x14ac:dyDescent="0.2">
      <c r="A16" s="42" t="s">
        <v>78</v>
      </c>
      <c r="B16" s="38" t="s">
        <v>77</v>
      </c>
      <c r="C16" s="68" t="s">
        <v>27</v>
      </c>
      <c r="D16" s="69">
        <v>25</v>
      </c>
      <c r="E16" s="39"/>
      <c r="F16" s="39"/>
    </row>
    <row r="17" spans="1:6" s="25" customFormat="1" ht="144" x14ac:dyDescent="0.2">
      <c r="A17" s="42">
        <v>5</v>
      </c>
      <c r="B17" s="38" t="s">
        <v>165</v>
      </c>
      <c r="C17" s="68" t="s">
        <v>63</v>
      </c>
      <c r="D17" s="69">
        <v>25</v>
      </c>
      <c r="E17" s="27">
        <v>0</v>
      </c>
      <c r="F17" s="39">
        <f t="shared" si="0"/>
        <v>0</v>
      </c>
    </row>
    <row r="18" spans="1:6" s="25" customFormat="1" ht="204" x14ac:dyDescent="0.2">
      <c r="A18" s="42">
        <v>6</v>
      </c>
      <c r="B18" s="38" t="s">
        <v>130</v>
      </c>
      <c r="C18" s="68" t="s">
        <v>33</v>
      </c>
      <c r="D18" s="69">
        <v>52</v>
      </c>
      <c r="E18" s="27">
        <v>0</v>
      </c>
      <c r="F18" s="39">
        <f t="shared" si="0"/>
        <v>0</v>
      </c>
    </row>
    <row r="19" spans="1:6" s="25" customFormat="1" ht="48" x14ac:dyDescent="0.2">
      <c r="A19" s="42">
        <v>7</v>
      </c>
      <c r="B19" s="38" t="s">
        <v>112</v>
      </c>
      <c r="C19" s="68" t="s">
        <v>75</v>
      </c>
      <c r="D19" s="69">
        <v>40</v>
      </c>
      <c r="E19" s="27">
        <v>0</v>
      </c>
      <c r="F19" s="39">
        <f t="shared" si="0"/>
        <v>0</v>
      </c>
    </row>
    <row r="20" spans="1:6" s="25" customFormat="1" ht="60" x14ac:dyDescent="0.2">
      <c r="A20" s="42">
        <v>8</v>
      </c>
      <c r="B20" s="38" t="s">
        <v>82</v>
      </c>
      <c r="C20" s="43" t="s">
        <v>23</v>
      </c>
      <c r="D20" s="44">
        <v>1</v>
      </c>
      <c r="E20" s="27">
        <v>0</v>
      </c>
      <c r="F20" s="39">
        <f t="shared" si="0"/>
        <v>0</v>
      </c>
    </row>
    <row r="21" spans="1:6" s="25" customFormat="1" ht="36" x14ac:dyDescent="0.2">
      <c r="A21" s="42">
        <v>9</v>
      </c>
      <c r="B21" s="38" t="s">
        <v>81</v>
      </c>
      <c r="C21" s="43" t="s">
        <v>23</v>
      </c>
      <c r="D21" s="44">
        <v>1</v>
      </c>
      <c r="E21" s="27">
        <v>0</v>
      </c>
      <c r="F21" s="39">
        <f t="shared" si="0"/>
        <v>0</v>
      </c>
    </row>
    <row r="22" spans="1:6" s="25" customFormat="1" ht="24" x14ac:dyDescent="0.2">
      <c r="A22" s="42">
        <v>10</v>
      </c>
      <c r="B22" s="38" t="s">
        <v>111</v>
      </c>
      <c r="C22" s="43" t="s">
        <v>22</v>
      </c>
      <c r="D22" s="44">
        <v>3</v>
      </c>
      <c r="E22" s="27">
        <v>0</v>
      </c>
      <c r="F22" s="39">
        <f t="shared" si="0"/>
        <v>0</v>
      </c>
    </row>
    <row r="23" spans="1:6" s="25" customFormat="1" ht="84" x14ac:dyDescent="0.2">
      <c r="A23" s="42">
        <v>11</v>
      </c>
      <c r="B23" s="38" t="s">
        <v>113</v>
      </c>
      <c r="C23" s="43" t="s">
        <v>22</v>
      </c>
      <c r="D23" s="44">
        <v>1</v>
      </c>
      <c r="E23" s="27">
        <v>0</v>
      </c>
      <c r="F23" s="39">
        <f t="shared" si="0"/>
        <v>0</v>
      </c>
    </row>
    <row r="24" spans="1:6" s="25" customFormat="1" ht="84" x14ac:dyDescent="0.2">
      <c r="A24" s="42">
        <v>12</v>
      </c>
      <c r="B24" s="38" t="s">
        <v>114</v>
      </c>
      <c r="C24" s="43" t="s">
        <v>22</v>
      </c>
      <c r="D24" s="44">
        <v>1</v>
      </c>
      <c r="E24" s="27">
        <v>0</v>
      </c>
      <c r="F24" s="39">
        <f t="shared" si="0"/>
        <v>0</v>
      </c>
    </row>
    <row r="25" spans="1:6" s="25" customFormat="1" ht="36" x14ac:dyDescent="0.2">
      <c r="A25" s="42">
        <v>13</v>
      </c>
      <c r="B25" s="38" t="s">
        <v>84</v>
      </c>
      <c r="C25" s="68" t="s">
        <v>22</v>
      </c>
      <c r="D25" s="69">
        <v>1</v>
      </c>
      <c r="E25" s="27">
        <v>0</v>
      </c>
      <c r="F25" s="39">
        <f t="shared" si="0"/>
        <v>0</v>
      </c>
    </row>
    <row r="26" spans="1:6" s="25" customFormat="1" ht="48" x14ac:dyDescent="0.2">
      <c r="A26" s="42">
        <v>14</v>
      </c>
      <c r="B26" s="38" t="s">
        <v>85</v>
      </c>
      <c r="C26" s="68" t="s">
        <v>22</v>
      </c>
      <c r="D26" s="69">
        <v>5</v>
      </c>
      <c r="E26" s="27">
        <v>0</v>
      </c>
      <c r="F26" s="39">
        <f t="shared" si="0"/>
        <v>0</v>
      </c>
    </row>
    <row r="27" spans="1:6" s="25" customFormat="1" ht="24" x14ac:dyDescent="0.2">
      <c r="A27" s="42">
        <v>15</v>
      </c>
      <c r="B27" s="38" t="s">
        <v>117</v>
      </c>
      <c r="C27" s="68" t="s">
        <v>63</v>
      </c>
      <c r="D27" s="69">
        <v>1100</v>
      </c>
      <c r="E27" s="27">
        <v>0</v>
      </c>
      <c r="F27" s="39">
        <f t="shared" si="0"/>
        <v>0</v>
      </c>
    </row>
    <row r="28" spans="1:6" s="25" customFormat="1" x14ac:dyDescent="0.2">
      <c r="A28" s="42">
        <v>16</v>
      </c>
      <c r="B28" s="38" t="s">
        <v>123</v>
      </c>
      <c r="C28" s="68" t="s">
        <v>63</v>
      </c>
      <c r="D28" s="69">
        <v>1100</v>
      </c>
      <c r="E28" s="27">
        <v>0</v>
      </c>
      <c r="F28" s="39">
        <f t="shared" si="0"/>
        <v>0</v>
      </c>
    </row>
    <row r="29" spans="1:6" s="25" customFormat="1" ht="48" x14ac:dyDescent="0.2">
      <c r="A29" s="42">
        <v>17</v>
      </c>
      <c r="B29" s="38" t="s">
        <v>124</v>
      </c>
      <c r="C29" s="68" t="s">
        <v>63</v>
      </c>
      <c r="D29" s="69">
        <v>1100</v>
      </c>
      <c r="E29" s="27">
        <v>0</v>
      </c>
      <c r="F29" s="39">
        <f t="shared" si="0"/>
        <v>0</v>
      </c>
    </row>
    <row r="30" spans="1:6" s="25" customFormat="1" ht="36" x14ac:dyDescent="0.2">
      <c r="A30" s="42">
        <v>18</v>
      </c>
      <c r="B30" s="38" t="s">
        <v>171</v>
      </c>
      <c r="C30" s="68" t="s">
        <v>63</v>
      </c>
      <c r="D30" s="69">
        <v>985</v>
      </c>
      <c r="E30" s="27">
        <v>0</v>
      </c>
      <c r="F30" s="39">
        <f t="shared" si="0"/>
        <v>0</v>
      </c>
    </row>
    <row r="31" spans="1:6" s="25" customFormat="1" ht="240" x14ac:dyDescent="0.2">
      <c r="A31" s="42">
        <v>19</v>
      </c>
      <c r="B31" s="70" t="s">
        <v>131</v>
      </c>
      <c r="C31" s="68" t="s">
        <v>63</v>
      </c>
      <c r="D31" s="69">
        <v>1100</v>
      </c>
      <c r="E31" s="27">
        <v>0</v>
      </c>
      <c r="F31" s="39">
        <f t="shared" si="0"/>
        <v>0</v>
      </c>
    </row>
    <row r="32" spans="1:6" s="25" customFormat="1" ht="96" x14ac:dyDescent="0.2">
      <c r="A32" s="42">
        <v>20</v>
      </c>
      <c r="B32" s="70" t="s">
        <v>73</v>
      </c>
      <c r="C32" s="68" t="s">
        <v>63</v>
      </c>
      <c r="D32" s="69">
        <v>5</v>
      </c>
      <c r="E32" s="27">
        <v>0</v>
      </c>
      <c r="F32" s="39">
        <f t="shared" si="0"/>
        <v>0</v>
      </c>
    </row>
    <row r="33" spans="1:6" s="25" customFormat="1" ht="108" x14ac:dyDescent="0.2">
      <c r="A33" s="42">
        <v>21</v>
      </c>
      <c r="B33" s="38" t="s">
        <v>132</v>
      </c>
      <c r="C33" s="68" t="s">
        <v>75</v>
      </c>
      <c r="D33" s="69">
        <v>265</v>
      </c>
      <c r="E33" s="27">
        <v>0</v>
      </c>
      <c r="F33" s="39">
        <f t="shared" si="0"/>
        <v>0</v>
      </c>
    </row>
    <row r="34" spans="1:6" s="25" customFormat="1" ht="180" x14ac:dyDescent="0.2">
      <c r="A34" s="42">
        <v>22</v>
      </c>
      <c r="B34" s="70" t="s">
        <v>76</v>
      </c>
      <c r="C34" s="68" t="s">
        <v>63</v>
      </c>
      <c r="D34" s="69">
        <v>25</v>
      </c>
      <c r="E34" s="27">
        <v>0</v>
      </c>
      <c r="F34" s="39">
        <f t="shared" si="0"/>
        <v>0</v>
      </c>
    </row>
    <row r="35" spans="1:6" s="25" customFormat="1" ht="84" x14ac:dyDescent="0.2">
      <c r="A35" s="42">
        <v>23</v>
      </c>
      <c r="B35" s="71" t="s">
        <v>74</v>
      </c>
      <c r="C35" s="68" t="s">
        <v>75</v>
      </c>
      <c r="D35" s="69">
        <v>75</v>
      </c>
      <c r="E35" s="27">
        <v>0</v>
      </c>
      <c r="F35" s="39">
        <f t="shared" si="0"/>
        <v>0</v>
      </c>
    </row>
    <row r="36" spans="1:6" s="25" customFormat="1" ht="60" x14ac:dyDescent="0.2">
      <c r="A36" s="42">
        <v>24</v>
      </c>
      <c r="B36" s="71" t="s">
        <v>118</v>
      </c>
      <c r="C36" s="68" t="s">
        <v>75</v>
      </c>
      <c r="D36" s="69">
        <v>35</v>
      </c>
      <c r="E36" s="27">
        <v>0</v>
      </c>
      <c r="F36" s="39">
        <f t="shared" si="0"/>
        <v>0</v>
      </c>
    </row>
    <row r="37" spans="1:6" s="25" customFormat="1" ht="120" x14ac:dyDescent="0.2">
      <c r="A37" s="42">
        <v>25</v>
      </c>
      <c r="B37" s="71" t="s">
        <v>116</v>
      </c>
      <c r="C37" s="68" t="s">
        <v>75</v>
      </c>
      <c r="D37" s="69">
        <v>11</v>
      </c>
      <c r="E37" s="27">
        <v>0</v>
      </c>
      <c r="F37" s="39">
        <f t="shared" si="0"/>
        <v>0</v>
      </c>
    </row>
    <row r="38" spans="1:6" s="25" customFormat="1" ht="72" x14ac:dyDescent="0.2">
      <c r="A38" s="42">
        <v>26</v>
      </c>
      <c r="B38" s="38" t="s">
        <v>50</v>
      </c>
      <c r="C38" s="68" t="s">
        <v>75</v>
      </c>
      <c r="D38" s="69">
        <v>114</v>
      </c>
      <c r="E38" s="27">
        <v>0</v>
      </c>
      <c r="F38" s="39">
        <f t="shared" si="0"/>
        <v>0</v>
      </c>
    </row>
    <row r="39" spans="1:6" s="25" customFormat="1" ht="84" x14ac:dyDescent="0.2">
      <c r="A39" s="42">
        <v>27</v>
      </c>
      <c r="B39" s="38" t="s">
        <v>51</v>
      </c>
      <c r="C39" s="68" t="s">
        <v>75</v>
      </c>
      <c r="D39" s="69">
        <v>55</v>
      </c>
      <c r="E39" s="27">
        <v>0</v>
      </c>
      <c r="F39" s="39">
        <f t="shared" si="0"/>
        <v>0</v>
      </c>
    </row>
    <row r="40" spans="1:6" s="25" customFormat="1" ht="72" x14ac:dyDescent="0.2">
      <c r="A40" s="42">
        <v>28</v>
      </c>
      <c r="B40" s="38" t="s">
        <v>175</v>
      </c>
      <c r="C40" s="68" t="s">
        <v>22</v>
      </c>
      <c r="D40" s="69">
        <v>3</v>
      </c>
      <c r="E40" s="27">
        <v>0</v>
      </c>
      <c r="F40" s="39">
        <f t="shared" si="0"/>
        <v>0</v>
      </c>
    </row>
    <row r="41" spans="1:6" s="25" customFormat="1" ht="84" x14ac:dyDescent="0.2">
      <c r="A41" s="42">
        <v>29</v>
      </c>
      <c r="B41" s="38" t="s">
        <v>176</v>
      </c>
      <c r="C41" s="68" t="s">
        <v>22</v>
      </c>
      <c r="D41" s="69">
        <v>8</v>
      </c>
      <c r="E41" s="27">
        <v>0</v>
      </c>
      <c r="F41" s="39">
        <f t="shared" si="0"/>
        <v>0</v>
      </c>
    </row>
    <row r="42" spans="1:6" s="25" customFormat="1" x14ac:dyDescent="0.2">
      <c r="A42" s="42">
        <v>30</v>
      </c>
      <c r="B42" s="72" t="s">
        <v>177</v>
      </c>
      <c r="C42" s="68" t="s">
        <v>23</v>
      </c>
      <c r="D42" s="69">
        <v>1</v>
      </c>
      <c r="E42" s="27">
        <v>0</v>
      </c>
      <c r="F42" s="39">
        <f t="shared" si="0"/>
        <v>0</v>
      </c>
    </row>
    <row r="43" spans="1:6" s="25" customFormat="1" ht="48" x14ac:dyDescent="0.2">
      <c r="A43" s="42">
        <v>31</v>
      </c>
      <c r="B43" s="38" t="s">
        <v>71</v>
      </c>
      <c r="C43" s="68" t="s">
        <v>75</v>
      </c>
      <c r="D43" s="69">
        <v>150</v>
      </c>
      <c r="E43" s="27">
        <v>0</v>
      </c>
      <c r="F43" s="39">
        <f t="shared" si="0"/>
        <v>0</v>
      </c>
    </row>
    <row r="44" spans="1:6" s="25" customFormat="1" x14ac:dyDescent="0.2">
      <c r="A44" s="42">
        <v>32</v>
      </c>
      <c r="B44" s="38" t="s">
        <v>72</v>
      </c>
      <c r="C44" s="68" t="s">
        <v>23</v>
      </c>
      <c r="D44" s="69">
        <v>1</v>
      </c>
      <c r="E44" s="27">
        <v>0</v>
      </c>
      <c r="F44" s="39">
        <f t="shared" si="0"/>
        <v>0</v>
      </c>
    </row>
    <row r="45" spans="1:6" s="25" customFormat="1" ht="24" x14ac:dyDescent="0.2">
      <c r="A45" s="42">
        <v>33</v>
      </c>
      <c r="B45" s="38" t="s">
        <v>110</v>
      </c>
      <c r="C45" s="68" t="s">
        <v>22</v>
      </c>
      <c r="D45" s="69">
        <v>40</v>
      </c>
      <c r="E45" s="27">
        <v>0</v>
      </c>
      <c r="F45" s="39">
        <f>D45*E45</f>
        <v>0</v>
      </c>
    </row>
    <row r="46" spans="1:6" s="25" customFormat="1" ht="180" x14ac:dyDescent="0.2">
      <c r="A46" s="42">
        <v>34</v>
      </c>
      <c r="B46" s="38" t="s">
        <v>133</v>
      </c>
      <c r="C46" s="68" t="s">
        <v>33</v>
      </c>
      <c r="D46" s="69">
        <v>45</v>
      </c>
      <c r="E46" s="27">
        <v>0</v>
      </c>
      <c r="F46" s="39">
        <f t="shared" si="0"/>
        <v>0</v>
      </c>
    </row>
    <row r="47" spans="1:6" s="25" customFormat="1" ht="204" x14ac:dyDescent="0.2">
      <c r="A47" s="42">
        <v>35</v>
      </c>
      <c r="B47" s="38" t="s">
        <v>166</v>
      </c>
      <c r="C47" s="68" t="s">
        <v>33</v>
      </c>
      <c r="D47" s="69">
        <v>70</v>
      </c>
      <c r="E47" s="27">
        <v>0</v>
      </c>
      <c r="F47" s="39">
        <f t="shared" si="0"/>
        <v>0</v>
      </c>
    </row>
    <row r="48" spans="1:6" s="25" customFormat="1" ht="84" x14ac:dyDescent="0.2">
      <c r="A48" s="42">
        <v>36</v>
      </c>
      <c r="B48" s="38" t="s">
        <v>49</v>
      </c>
      <c r="C48" s="68" t="s">
        <v>33</v>
      </c>
      <c r="D48" s="69">
        <v>245</v>
      </c>
      <c r="E48" s="27">
        <v>0</v>
      </c>
      <c r="F48" s="39">
        <f t="shared" si="0"/>
        <v>0</v>
      </c>
    </row>
    <row r="49" spans="1:6" s="25" customFormat="1" ht="144" x14ac:dyDescent="0.2">
      <c r="A49" s="42">
        <v>37</v>
      </c>
      <c r="B49" s="38" t="s">
        <v>103</v>
      </c>
      <c r="C49" s="68" t="s">
        <v>33</v>
      </c>
      <c r="D49" s="69">
        <v>30</v>
      </c>
      <c r="E49" s="27">
        <v>0</v>
      </c>
      <c r="F49" s="39">
        <f t="shared" si="0"/>
        <v>0</v>
      </c>
    </row>
    <row r="50" spans="1:6" s="25" customFormat="1" ht="108" x14ac:dyDescent="0.2">
      <c r="A50" s="42">
        <v>38</v>
      </c>
      <c r="B50" s="38" t="s">
        <v>174</v>
      </c>
      <c r="C50" s="68" t="s">
        <v>27</v>
      </c>
      <c r="D50" s="73">
        <v>56</v>
      </c>
      <c r="E50" s="27">
        <v>0</v>
      </c>
      <c r="F50" s="39">
        <f t="shared" si="0"/>
        <v>0</v>
      </c>
    </row>
    <row r="51" spans="1:6" s="25" customFormat="1" ht="72" x14ac:dyDescent="0.2">
      <c r="A51" s="42">
        <v>39</v>
      </c>
      <c r="B51" s="38" t="s">
        <v>52</v>
      </c>
      <c r="C51" s="43" t="s">
        <v>22</v>
      </c>
      <c r="D51" s="44">
        <v>3</v>
      </c>
      <c r="E51" s="27">
        <v>0</v>
      </c>
      <c r="F51" s="39">
        <f t="shared" si="0"/>
        <v>0</v>
      </c>
    </row>
    <row r="52" spans="1:6" s="25" customFormat="1" ht="84" x14ac:dyDescent="0.2">
      <c r="A52" s="42">
        <v>40</v>
      </c>
      <c r="B52" s="38" t="s">
        <v>119</v>
      </c>
      <c r="C52" s="43" t="s">
        <v>22</v>
      </c>
      <c r="D52" s="44">
        <v>8</v>
      </c>
      <c r="E52" s="27">
        <v>0</v>
      </c>
      <c r="F52" s="39">
        <f t="shared" si="0"/>
        <v>0</v>
      </c>
    </row>
    <row r="53" spans="1:6" s="25" customFormat="1" ht="216" x14ac:dyDescent="0.2">
      <c r="A53" s="42">
        <v>41</v>
      </c>
      <c r="B53" s="38" t="s">
        <v>120</v>
      </c>
      <c r="C53" s="43" t="s">
        <v>20</v>
      </c>
      <c r="D53" s="44">
        <v>1</v>
      </c>
      <c r="E53" s="27">
        <v>0</v>
      </c>
      <c r="F53" s="39">
        <f t="shared" si="0"/>
        <v>0</v>
      </c>
    </row>
    <row r="54" spans="1:6" s="25" customFormat="1" ht="168" x14ac:dyDescent="0.2">
      <c r="A54" s="42">
        <v>42</v>
      </c>
      <c r="B54" s="74" t="s">
        <v>139</v>
      </c>
      <c r="C54" s="43" t="s">
        <v>20</v>
      </c>
      <c r="D54" s="44">
        <v>8</v>
      </c>
      <c r="E54" s="27">
        <v>0</v>
      </c>
      <c r="F54" s="39">
        <f t="shared" si="0"/>
        <v>0</v>
      </c>
    </row>
    <row r="55" spans="1:6" s="25" customFormat="1" ht="156" x14ac:dyDescent="0.2">
      <c r="A55" s="42">
        <v>43</v>
      </c>
      <c r="B55" s="74" t="s">
        <v>140</v>
      </c>
      <c r="C55" s="43" t="s">
        <v>20</v>
      </c>
      <c r="D55" s="44">
        <v>3</v>
      </c>
      <c r="E55" s="27">
        <v>0</v>
      </c>
      <c r="F55" s="39">
        <f t="shared" si="0"/>
        <v>0</v>
      </c>
    </row>
    <row r="56" spans="1:6" s="25" customFormat="1" ht="156" x14ac:dyDescent="0.2">
      <c r="A56" s="42">
        <v>44</v>
      </c>
      <c r="B56" s="74" t="s">
        <v>122</v>
      </c>
      <c r="C56" s="43" t="s">
        <v>22</v>
      </c>
      <c r="D56" s="44">
        <v>2</v>
      </c>
      <c r="E56" s="27">
        <v>0</v>
      </c>
      <c r="F56" s="39">
        <f t="shared" si="0"/>
        <v>0</v>
      </c>
    </row>
    <row r="57" spans="1:6" s="25" customFormat="1" ht="156" x14ac:dyDescent="0.2">
      <c r="A57" s="42">
        <v>45</v>
      </c>
      <c r="B57" s="38" t="s">
        <v>167</v>
      </c>
      <c r="C57" s="43" t="s">
        <v>20</v>
      </c>
      <c r="D57" s="44">
        <v>1</v>
      </c>
      <c r="E57" s="27">
        <v>0</v>
      </c>
      <c r="F57" s="39">
        <f t="shared" si="0"/>
        <v>0</v>
      </c>
    </row>
    <row r="58" spans="1:6" s="25" customFormat="1" ht="36" x14ac:dyDescent="0.2">
      <c r="A58" s="42">
        <v>46</v>
      </c>
      <c r="B58" s="74" t="s">
        <v>136</v>
      </c>
      <c r="C58" s="43"/>
      <c r="D58" s="44"/>
      <c r="E58" s="39"/>
      <c r="F58" s="39"/>
    </row>
    <row r="59" spans="1:6" s="25" customFormat="1" x14ac:dyDescent="0.2">
      <c r="A59" s="42" t="s">
        <v>25</v>
      </c>
      <c r="B59" s="74" t="s">
        <v>137</v>
      </c>
      <c r="C59" s="43" t="s">
        <v>20</v>
      </c>
      <c r="D59" s="44">
        <v>8</v>
      </c>
      <c r="E59" s="27">
        <v>0</v>
      </c>
      <c r="F59" s="39">
        <f t="shared" si="0"/>
        <v>0</v>
      </c>
    </row>
    <row r="60" spans="1:6" s="25" customFormat="1" x14ac:dyDescent="0.2">
      <c r="A60" s="42" t="s">
        <v>26</v>
      </c>
      <c r="B60" s="38" t="s">
        <v>170</v>
      </c>
      <c r="C60" s="43" t="s">
        <v>20</v>
      </c>
      <c r="D60" s="44">
        <v>1</v>
      </c>
      <c r="E60" s="27">
        <v>0</v>
      </c>
      <c r="F60" s="39">
        <f t="shared" si="0"/>
        <v>0</v>
      </c>
    </row>
    <row r="61" spans="1:6" s="25" customFormat="1" ht="36" x14ac:dyDescent="0.2">
      <c r="A61" s="42">
        <v>47</v>
      </c>
      <c r="B61" s="38" t="s">
        <v>151</v>
      </c>
      <c r="C61" s="43" t="s">
        <v>20</v>
      </c>
      <c r="D61" s="44">
        <v>6</v>
      </c>
      <c r="E61" s="27">
        <v>0</v>
      </c>
      <c r="F61" s="39">
        <f t="shared" si="0"/>
        <v>0</v>
      </c>
    </row>
    <row r="62" spans="1:6" s="25" customFormat="1" ht="60" x14ac:dyDescent="0.2">
      <c r="A62" s="42">
        <v>48</v>
      </c>
      <c r="B62" s="38" t="s">
        <v>141</v>
      </c>
      <c r="C62" s="43" t="s">
        <v>22</v>
      </c>
      <c r="D62" s="44">
        <v>1</v>
      </c>
      <c r="E62" s="27">
        <v>0</v>
      </c>
      <c r="F62" s="39">
        <f t="shared" ref="F62" si="1">D62*E62</f>
        <v>0</v>
      </c>
    </row>
    <row r="63" spans="1:6" s="25" customFormat="1" ht="60" x14ac:dyDescent="0.2">
      <c r="A63" s="42">
        <v>49</v>
      </c>
      <c r="B63" s="38" t="s">
        <v>98</v>
      </c>
      <c r="C63" s="43" t="s">
        <v>22</v>
      </c>
      <c r="D63" s="44">
        <v>1</v>
      </c>
      <c r="E63" s="27">
        <v>0</v>
      </c>
      <c r="F63" s="39">
        <f t="shared" si="0"/>
        <v>0</v>
      </c>
    </row>
    <row r="64" spans="1:6" s="25" customFormat="1" ht="72" x14ac:dyDescent="0.2">
      <c r="A64" s="42">
        <v>50</v>
      </c>
      <c r="B64" s="38" t="s">
        <v>134</v>
      </c>
      <c r="C64" s="43" t="s">
        <v>22</v>
      </c>
      <c r="D64" s="44">
        <v>2</v>
      </c>
      <c r="E64" s="27">
        <v>0</v>
      </c>
      <c r="F64" s="39">
        <f t="shared" si="0"/>
        <v>0</v>
      </c>
    </row>
    <row r="65" spans="1:7" s="25" customFormat="1" ht="96" x14ac:dyDescent="0.2">
      <c r="A65" s="42">
        <v>51</v>
      </c>
      <c r="B65" s="74" t="s">
        <v>178</v>
      </c>
      <c r="C65" s="43" t="s">
        <v>23</v>
      </c>
      <c r="D65" s="44">
        <v>1</v>
      </c>
      <c r="E65" s="27">
        <v>0</v>
      </c>
      <c r="F65" s="39">
        <f t="shared" si="0"/>
        <v>0</v>
      </c>
    </row>
    <row r="66" spans="1:7" s="25" customFormat="1" ht="48" x14ac:dyDescent="0.2">
      <c r="A66" s="42">
        <v>52</v>
      </c>
      <c r="B66" s="38" t="s">
        <v>121</v>
      </c>
      <c r="C66" s="43" t="s">
        <v>23</v>
      </c>
      <c r="D66" s="44">
        <v>1</v>
      </c>
      <c r="E66" s="27">
        <v>0</v>
      </c>
      <c r="F66" s="39">
        <f t="shared" si="0"/>
        <v>0</v>
      </c>
    </row>
    <row r="67" spans="1:7" s="25" customFormat="1" ht="108" x14ac:dyDescent="0.2">
      <c r="A67" s="42">
        <v>53</v>
      </c>
      <c r="B67" s="75" t="s">
        <v>169</v>
      </c>
      <c r="C67" s="43" t="s">
        <v>23</v>
      </c>
      <c r="D67" s="44">
        <v>4</v>
      </c>
      <c r="E67" s="27">
        <v>0</v>
      </c>
      <c r="F67" s="39">
        <f t="shared" si="0"/>
        <v>0</v>
      </c>
    </row>
    <row r="68" spans="1:7" s="25" customFormat="1" ht="48" x14ac:dyDescent="0.2">
      <c r="A68" s="42">
        <v>54</v>
      </c>
      <c r="B68" s="76" t="s">
        <v>149</v>
      </c>
      <c r="C68" s="43" t="s">
        <v>23</v>
      </c>
      <c r="D68" s="44">
        <v>4</v>
      </c>
      <c r="E68" s="27">
        <v>0</v>
      </c>
      <c r="F68" s="39">
        <f t="shared" si="0"/>
        <v>0</v>
      </c>
    </row>
    <row r="69" spans="1:7" s="25" customFormat="1" ht="24" x14ac:dyDescent="0.2">
      <c r="A69" s="42">
        <v>55</v>
      </c>
      <c r="B69" s="38" t="s">
        <v>100</v>
      </c>
      <c r="C69" s="43" t="s">
        <v>101</v>
      </c>
      <c r="D69" s="44">
        <v>101</v>
      </c>
      <c r="E69" s="27">
        <v>0</v>
      </c>
      <c r="F69" s="39">
        <f t="shared" si="0"/>
        <v>0</v>
      </c>
    </row>
    <row r="70" spans="1:7" s="25" customFormat="1" ht="48" x14ac:dyDescent="0.2">
      <c r="A70" s="42">
        <v>56</v>
      </c>
      <c r="B70" s="77" t="s">
        <v>125</v>
      </c>
      <c r="C70" s="33" t="s">
        <v>63</v>
      </c>
      <c r="D70" s="44">
        <v>10</v>
      </c>
      <c r="E70" s="27">
        <v>0</v>
      </c>
      <c r="F70" s="39">
        <f t="shared" si="0"/>
        <v>0</v>
      </c>
    </row>
    <row r="71" spans="1:7" s="25" customFormat="1" ht="108" x14ac:dyDescent="0.2">
      <c r="A71" s="42">
        <v>57</v>
      </c>
      <c r="B71" s="47" t="s">
        <v>129</v>
      </c>
      <c r="C71" s="43" t="s">
        <v>33</v>
      </c>
      <c r="D71" s="44">
        <v>13</v>
      </c>
      <c r="E71" s="27">
        <v>0</v>
      </c>
      <c r="F71" s="39">
        <f t="shared" ref="F71:F81" si="2">D71*E71</f>
        <v>0</v>
      </c>
    </row>
    <row r="72" spans="1:7" s="25" customFormat="1" ht="48" x14ac:dyDescent="0.2">
      <c r="A72" s="42">
        <v>58</v>
      </c>
      <c r="B72" s="38" t="s">
        <v>156</v>
      </c>
      <c r="C72" s="43" t="s">
        <v>75</v>
      </c>
      <c r="D72" s="44">
        <v>26.5</v>
      </c>
      <c r="E72" s="27">
        <v>0</v>
      </c>
      <c r="F72" s="39">
        <f t="shared" ref="F72:F77" si="3">D72*E72</f>
        <v>0</v>
      </c>
    </row>
    <row r="73" spans="1:7" s="25" customFormat="1" ht="60" x14ac:dyDescent="0.2">
      <c r="A73" s="42">
        <v>59</v>
      </c>
      <c r="B73" s="38" t="s">
        <v>102</v>
      </c>
      <c r="C73" s="43" t="s">
        <v>63</v>
      </c>
      <c r="D73" s="44">
        <v>66.5</v>
      </c>
      <c r="E73" s="27">
        <v>0</v>
      </c>
      <c r="F73" s="39">
        <f t="shared" si="3"/>
        <v>0</v>
      </c>
    </row>
    <row r="74" spans="1:7" s="25" customFormat="1" ht="84" x14ac:dyDescent="0.2">
      <c r="A74" s="42">
        <v>60</v>
      </c>
      <c r="B74" s="78" t="s">
        <v>83</v>
      </c>
      <c r="C74" s="43" t="s">
        <v>63</v>
      </c>
      <c r="D74" s="44">
        <v>66.5</v>
      </c>
      <c r="E74" s="27">
        <v>0</v>
      </c>
      <c r="F74" s="39">
        <f t="shared" si="3"/>
        <v>0</v>
      </c>
    </row>
    <row r="75" spans="1:7" s="25" customFormat="1" ht="60" x14ac:dyDescent="0.2">
      <c r="A75" s="42">
        <v>61</v>
      </c>
      <c r="B75" s="38" t="s">
        <v>146</v>
      </c>
      <c r="C75" s="43" t="s">
        <v>23</v>
      </c>
      <c r="D75" s="44">
        <v>1</v>
      </c>
      <c r="E75" s="27">
        <v>0</v>
      </c>
      <c r="F75" s="39">
        <f t="shared" si="3"/>
        <v>0</v>
      </c>
    </row>
    <row r="76" spans="1:7" s="25" customFormat="1" ht="36" x14ac:dyDescent="0.2">
      <c r="A76" s="42">
        <v>62</v>
      </c>
      <c r="B76" s="38" t="s">
        <v>148</v>
      </c>
      <c r="C76" s="43" t="s">
        <v>23</v>
      </c>
      <c r="D76" s="44">
        <v>1</v>
      </c>
      <c r="E76" s="27">
        <v>0</v>
      </c>
      <c r="F76" s="39">
        <f t="shared" si="3"/>
        <v>0</v>
      </c>
    </row>
    <row r="77" spans="1:7" s="25" customFormat="1" ht="72" x14ac:dyDescent="0.2">
      <c r="A77" s="42">
        <v>63</v>
      </c>
      <c r="B77" s="38" t="s">
        <v>179</v>
      </c>
      <c r="C77" s="43" t="s">
        <v>63</v>
      </c>
      <c r="D77" s="45">
        <v>40</v>
      </c>
      <c r="E77" s="27">
        <v>0</v>
      </c>
      <c r="F77" s="39">
        <f t="shared" si="3"/>
        <v>0</v>
      </c>
    </row>
    <row r="78" spans="1:7" s="25" customFormat="1" ht="84" x14ac:dyDescent="0.2">
      <c r="A78" s="42">
        <v>64</v>
      </c>
      <c r="B78" s="38" t="s">
        <v>173</v>
      </c>
      <c r="C78" s="43" t="s">
        <v>33</v>
      </c>
      <c r="D78" s="45">
        <v>700</v>
      </c>
      <c r="E78" s="27">
        <v>0</v>
      </c>
      <c r="F78" s="39">
        <f t="shared" si="2"/>
        <v>0</v>
      </c>
    </row>
    <row r="79" spans="1:7" s="25" customFormat="1" ht="36" x14ac:dyDescent="0.2">
      <c r="A79" s="42">
        <v>65</v>
      </c>
      <c r="B79" s="38" t="s">
        <v>99</v>
      </c>
      <c r="C79" s="43" t="s">
        <v>63</v>
      </c>
      <c r="D79" s="45">
        <v>50</v>
      </c>
      <c r="E79" s="27">
        <v>0</v>
      </c>
      <c r="F79" s="39">
        <f t="shared" si="2"/>
        <v>0</v>
      </c>
    </row>
    <row r="80" spans="1:7" s="25" customFormat="1" ht="84" x14ac:dyDescent="0.2">
      <c r="A80" s="42">
        <v>66</v>
      </c>
      <c r="B80" s="38" t="s">
        <v>147</v>
      </c>
      <c r="C80" s="43" t="s">
        <v>63</v>
      </c>
      <c r="D80" s="45">
        <v>150</v>
      </c>
      <c r="E80" s="27">
        <v>0</v>
      </c>
      <c r="F80" s="39">
        <f t="shared" si="2"/>
        <v>0</v>
      </c>
      <c r="G80" s="61"/>
    </row>
    <row r="81" spans="1:6" s="25" customFormat="1" ht="24" x14ac:dyDescent="0.2">
      <c r="A81" s="42">
        <v>67</v>
      </c>
      <c r="B81" s="79" t="s">
        <v>172</v>
      </c>
      <c r="C81" s="43" t="s">
        <v>63</v>
      </c>
      <c r="D81" s="80">
        <v>80</v>
      </c>
      <c r="E81" s="27">
        <v>0</v>
      </c>
      <c r="F81" s="39">
        <f t="shared" si="2"/>
        <v>0</v>
      </c>
    </row>
    <row r="82" spans="1:6" s="25" customFormat="1" x14ac:dyDescent="0.2">
      <c r="A82" s="81"/>
      <c r="B82" s="55" t="s">
        <v>18</v>
      </c>
      <c r="C82" s="56"/>
      <c r="D82" s="57"/>
      <c r="E82" s="58"/>
      <c r="F82" s="59">
        <f>SUM(F6:F81)</f>
        <v>0</v>
      </c>
    </row>
    <row r="83" spans="1:6" x14ac:dyDescent="0.2">
      <c r="D83" s="24"/>
      <c r="E83" s="24"/>
      <c r="F83" s="24"/>
    </row>
    <row r="84" spans="1:6" x14ac:dyDescent="0.2">
      <c r="E84" s="2"/>
    </row>
    <row r="85" spans="1:6" x14ac:dyDescent="0.2">
      <c r="E85" s="2"/>
    </row>
  </sheetData>
  <sheetProtection password="D9D6" sheet="1" objects="1" scenarios="1" selectLockedCells="1"/>
  <dataValidations count="1">
    <dataValidation type="custom" allowBlank="1" showInputMessage="1" showErrorMessage="1" error="Vse cene na enoto morajo biti vnesene v ponudbeni predračun na dve decimalni mesti natančno !" sqref="E6:E81">
      <formula1>OR(ROUND(MOD(E6*100,1),3)=0,ROUND(MOD(E6*100,1),3)=1)</formula1>
    </dataValidation>
  </dataValidations>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vt:i4>
      </vt:variant>
      <vt:variant>
        <vt:lpstr>Imenovani obsegi</vt:lpstr>
      </vt:variant>
      <vt:variant>
        <vt:i4>3</vt:i4>
      </vt:variant>
    </vt:vector>
  </HeadingPairs>
  <TitlesOfParts>
    <vt:vector size="6" baseType="lpstr">
      <vt:lpstr>GO</vt:lpstr>
      <vt:lpstr>Delavnica gradbena dela</vt:lpstr>
      <vt:lpstr>Delavnica obrtniška dela</vt:lpstr>
      <vt:lpstr>GO!Področje_tiskanja</vt:lpstr>
      <vt:lpstr>'Delavnica gradbena dela'!Tiskanje_naslovov</vt:lpstr>
      <vt:lpstr>'Delavnica obrtniška dela'!Tiskanje_naslovov</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dc:creator>
  <cp:lastModifiedBy>Cehnar Robert</cp:lastModifiedBy>
  <cp:lastPrinted>2018-06-07T11:45:44Z</cp:lastPrinted>
  <dcterms:created xsi:type="dcterms:W3CDTF">2013-10-23T18:20:03Z</dcterms:created>
  <dcterms:modified xsi:type="dcterms:W3CDTF">2018-07-03T10:37:50Z</dcterms:modified>
</cp:coreProperties>
</file>